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29" activeTab="0"/>
  </bookViews>
  <sheets>
    <sheet name="Read me" sheetId="1" r:id="rId1"/>
    <sheet name="TRB Record" sheetId="2" r:id="rId2"/>
    <sheet name="Lignin" sheetId="3" r:id="rId3"/>
    <sheet name="Monomeric sugars" sheetId="4" r:id="rId4"/>
    <sheet name="Total sugars" sheetId="5" r:id="rId5"/>
    <sheet name="Organic Acids" sheetId="6" r:id="rId6"/>
    <sheet name="Duplicate mass closure" sheetId="7" r:id="rId7"/>
    <sheet name="Average whole mass closure" sheetId="8" r:id="rId8"/>
    <sheet name="Sugar concentration chart" sheetId="9" r:id="rId9"/>
    <sheet name="Error Flags" sheetId="10" r:id="rId10"/>
    <sheet name="Comments" sheetId="11" r:id="rId11"/>
  </sheets>
  <definedNames>
    <definedName name="_xlnm.Print_Area" localSheetId="6">'Duplicate mass closure'!$B$1:$Q$10</definedName>
    <definedName name="_xlnm.Print_Area" localSheetId="2">'Lignin'!$C$1:$K$15</definedName>
    <definedName name="_xlnm.Print_Area" localSheetId="4">'Total sugars'!$B$1:$Q$54</definedName>
    <definedName name="_xlnm.Print_Titles" localSheetId="7">'Average whole mass closure'!$2:$2</definedName>
    <definedName name="_xlnm.Print_Titles" localSheetId="10">'Comments'!$1:$1</definedName>
    <definedName name="_xlnm.Print_Titles" localSheetId="2">'Lignin'!$A:$B,'Lignin'!$1:$1</definedName>
    <definedName name="_xlnm.Print_Titles" localSheetId="5">'Organic Acids'!$1:$1</definedName>
    <definedName name="_xlnm.Print_Titles" localSheetId="4">'Total sugars'!$A:$B,'Total sugars'!$1:$6</definedName>
    <definedName name="_xlnm.Print_Titles" localSheetId="1">'TRB Record'!$A:$C,'TRB Record'!$1:$1</definedName>
  </definedNames>
  <calcPr fullCalcOnLoad="1"/>
</workbook>
</file>

<file path=xl/sharedStrings.xml><?xml version="1.0" encoding="utf-8"?>
<sst xmlns="http://schemas.openxmlformats.org/spreadsheetml/2006/main" count="218" uniqueCount="86">
  <si>
    <t>Master Ref</t>
  </si>
  <si>
    <t>Sample ID</t>
  </si>
  <si>
    <t>TRB log-in.</t>
  </si>
  <si>
    <t>TRB  Lignin</t>
  </si>
  <si>
    <t>TRB Monomeric sugars</t>
  </si>
  <si>
    <t>TRB Total Sugars</t>
  </si>
  <si>
    <t>TRB Organic acids</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</si>
  <si>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</si>
  <si>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</si>
  <si>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</si>
  <si>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</si>
  <si>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</si>
  <si>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</si>
  <si>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</si>
  <si>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</si>
  <si>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</si>
  <si>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</si>
  <si>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</si>
  <si>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</si>
  <si>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</si>
  <si>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</si>
  <si>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</si>
  <si>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</si>
  <si>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</si>
  <si>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</si>
  <si>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</si>
  <si>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</si>
  <si>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</si>
  <si>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</si>
  <si>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</si>
  <si>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</si>
  <si>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</si>
  <si>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</si>
  <si>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</si>
  <si>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</si>
  <si>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</si>
  <si>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</si>
  <si>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TRB Lignin</t>
  </si>
  <si>
    <t>Sample Description</t>
  </si>
  <si>
    <t>UV Absorbance</t>
  </si>
  <si>
    <t>Sample volume used (ml)</t>
  </si>
  <si>
    <t>Water volume used (ml)</t>
  </si>
  <si>
    <t>Dilution</t>
  </si>
  <si>
    <t>Extinction Coefficient</t>
  </si>
  <si>
    <t>Sol Lig (mg/ml)</t>
  </si>
  <si>
    <t>Average Lignin</t>
  </si>
  <si>
    <t>Raw Data</t>
  </si>
  <si>
    <t>TRB Monomeric Sugars</t>
  </si>
  <si>
    <t>Dilution factor</t>
  </si>
  <si>
    <t>Cellobiose(mg/ml)</t>
  </si>
  <si>
    <t>Glucose (mg/ml)</t>
  </si>
  <si>
    <t>Xylose (mg/ml)</t>
  </si>
  <si>
    <t>Galactose (mg/ml)</t>
  </si>
  <si>
    <t>Arabinose (mg/ml)</t>
  </si>
  <si>
    <t>Mannose (mg/ml)</t>
  </si>
  <si>
    <t>Concentration adjustment</t>
  </si>
  <si>
    <t>pH</t>
  </si>
  <si>
    <t>Vol. sample used (ml)</t>
  </si>
  <si>
    <t>Vol. H2SO4 used (ul)</t>
  </si>
  <si>
    <t>Acetic acid (mg/ml)</t>
  </si>
  <si>
    <t>HMF (mg/ml)</t>
  </si>
  <si>
    <t>Furfural (mg/ml)</t>
  </si>
  <si>
    <t>Monomeric Sugars</t>
  </si>
  <si>
    <t>Total Sugars</t>
  </si>
  <si>
    <t>Organic Acids</t>
  </si>
  <si>
    <t>Lignin (mg/ml)</t>
  </si>
  <si>
    <t>Cellobiose (mg/ml)</t>
  </si>
  <si>
    <t>Tolerance of Error:</t>
  </si>
  <si>
    <t>comments</t>
  </si>
  <si>
    <r>
      <t>l</t>
    </r>
    <r>
      <rPr>
        <sz val="9"/>
        <rFont val="Geneva"/>
        <family val="0"/>
      </rPr>
      <t xml:space="preserve"> meas (nm)</t>
    </r>
  </si>
  <si>
    <t>Owner name</t>
  </si>
  <si>
    <t>Total Dilution factor</t>
  </si>
  <si>
    <t>Post-hydrolysis dilution</t>
  </si>
  <si>
    <t>Pre-hydrolysis dilution</t>
  </si>
  <si>
    <t>Volume hydrolyzed sample used (ml)</t>
  </si>
  <si>
    <t>Optional: Water added pre-hydrolysis (ml)</t>
  </si>
  <si>
    <t>Optional: Water added post-hydrolysis (ml)</t>
  </si>
  <si>
    <t>Optional: Water used for dilution (ml)</t>
  </si>
  <si>
    <t>Sample dilution</t>
  </si>
  <si>
    <r>
      <t xml:space="preserve">Mark this cell if duplicates were  </t>
    </r>
    <r>
      <rPr>
        <b/>
        <sz val="9"/>
        <rFont val="Geneva"/>
        <family val="0"/>
      </rPr>
      <t>NOT</t>
    </r>
    <r>
      <rPr>
        <sz val="9"/>
        <rFont val="Geneva"/>
        <family val="0"/>
      </rPr>
      <t xml:space="preserve"> run</t>
    </r>
  </si>
  <si>
    <t>HPLC Sequence:</t>
  </si>
  <si>
    <t>Original SRS concentration (mg/ml)</t>
  </si>
  <si>
    <t>SRS recovered concentration (mg/ml)</t>
  </si>
  <si>
    <t>Loss factor:</t>
  </si>
  <si>
    <t>Sugar Recovery Standards</t>
  </si>
  <si>
    <t>Loss Factor correction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</si>
</sst>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000000000"/>
  </numFmts>
  <fonts count="50">
    <font>
      <sz val="10"/>
      <name val="Arial"/>
      <family val="0"/>
    </font>
    <font>
      <sz val="9"/>
      <name val="Geneva"/>
      <family val="0"/>
    </font>
    <font>
      <u val="single"/>
      <sz val="9"/>
      <color indexed="36"/>
      <name val="Geneva"/>
      <family val="0"/>
    </font>
    <font>
      <u val="single"/>
      <sz val="9"/>
      <color indexed="12"/>
      <name val="Geneva"/>
      <family val="0"/>
    </font>
    <font>
      <sz val="9"/>
      <name val="Symbol"/>
      <family val="0"/>
    </font>
    <font>
      <b/>
      <sz val="9"/>
      <name val="Geneva"/>
      <family val="0"/>
    </font>
    <font>
      <b/>
      <sz val="10"/>
      <name val="Arial"/>
      <family val="0"/>
    </font>
    <font>
      <sz val="9"/>
      <name val="Arial"/>
      <family val="2"/>
    </font>
    <font>
      <sz val="9.75"/>
      <color indexed="8"/>
      <name val="Arial"/>
      <family val="0"/>
    </font>
    <font>
      <sz val="8.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Geneva"/>
      <family val="0"/>
    </font>
    <font>
      <sz val="9"/>
      <color indexed="8"/>
      <name val="Geneva"/>
      <family val="0"/>
    </font>
    <font>
      <sz val="9"/>
      <color indexed="8"/>
      <name val="Arial"/>
      <family val="0"/>
    </font>
    <font>
      <b/>
      <sz val="9"/>
      <color indexed="8"/>
      <name val="Arial"/>
      <family val="0"/>
    </font>
    <font>
      <b/>
      <sz val="9.7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1" fillId="0" borderId="0" xfId="57" applyAlignment="1" applyProtection="1">
      <alignment horizontal="center"/>
      <protection/>
    </xf>
    <xf numFmtId="0" fontId="1" fillId="33" borderId="10" xfId="57" applyFill="1" applyBorder="1" applyAlignment="1" applyProtection="1">
      <alignment horizontal="center"/>
      <protection locked="0"/>
    </xf>
    <xf numFmtId="0" fontId="1" fillId="0" borderId="0" xfId="57" applyFill="1" applyBorder="1" applyAlignment="1" applyProtection="1">
      <alignment horizontal="center"/>
      <protection/>
    </xf>
    <xf numFmtId="0" fontId="1" fillId="0" borderId="0" xfId="57" applyBorder="1" applyAlignment="1" applyProtection="1">
      <alignment horizontal="center"/>
      <protection/>
    </xf>
    <xf numFmtId="0" fontId="1" fillId="0" borderId="0" xfId="57" applyAlignment="1">
      <alignment horizontal="center"/>
      <protection/>
    </xf>
    <xf numFmtId="0" fontId="1" fillId="0" borderId="0" xfId="57" applyAlignment="1" applyProtection="1">
      <alignment horizontal="center" textRotation="90"/>
      <protection/>
    </xf>
    <xf numFmtId="0" fontId="1" fillId="0" borderId="10" xfId="57" applyFill="1" applyBorder="1" applyAlignment="1" applyProtection="1">
      <alignment horizontal="center" textRotation="90"/>
      <protection/>
    </xf>
    <xf numFmtId="164" fontId="1" fillId="0" borderId="0" xfId="57" applyNumberFormat="1" applyAlignment="1" applyProtection="1">
      <alignment horizontal="center" textRotation="90"/>
      <protection/>
    </xf>
    <xf numFmtId="0" fontId="1" fillId="0" borderId="10" xfId="57" applyFill="1" applyBorder="1" applyAlignment="1" applyProtection="1">
      <alignment horizontal="center"/>
      <protection/>
    </xf>
    <xf numFmtId="2" fontId="1" fillId="33" borderId="10" xfId="57" applyNumberFormat="1" applyFill="1" applyBorder="1" applyAlignment="1" applyProtection="1">
      <alignment horizontal="center"/>
      <protection locked="0"/>
    </xf>
    <xf numFmtId="164" fontId="1" fillId="0" borderId="0" xfId="57" applyNumberFormat="1" applyAlignment="1" applyProtection="1">
      <alignment horizontal="center"/>
      <protection/>
    </xf>
    <xf numFmtId="0" fontId="1" fillId="0" borderId="0" xfId="57" applyFill="1" applyAlignment="1">
      <alignment horizontal="center"/>
      <protection/>
    </xf>
    <xf numFmtId="0" fontId="1" fillId="33" borderId="11" xfId="57" applyFill="1" applyBorder="1" applyAlignment="1" applyProtection="1">
      <alignment horizontal="center"/>
      <protection locked="0"/>
    </xf>
    <xf numFmtId="0" fontId="1" fillId="0" borderId="0" xfId="57" applyBorder="1" applyAlignment="1">
      <alignment horizontal="center"/>
      <protection/>
    </xf>
    <xf numFmtId="164" fontId="1" fillId="33" borderId="10" xfId="57" applyNumberFormat="1" applyFill="1" applyBorder="1" applyAlignment="1" applyProtection="1">
      <alignment horizontal="center"/>
      <protection locked="0"/>
    </xf>
    <xf numFmtId="0" fontId="1" fillId="0" borderId="0" xfId="57" applyAlignment="1" applyProtection="1">
      <alignment horizontal="center" textRotation="90" wrapText="1"/>
      <protection/>
    </xf>
    <xf numFmtId="0" fontId="1" fillId="0" borderId="10" xfId="57" applyFill="1" applyBorder="1" applyAlignment="1" applyProtection="1">
      <alignment horizontal="center" textRotation="90" wrapText="1"/>
      <protection/>
    </xf>
    <xf numFmtId="0" fontId="1" fillId="0" borderId="0" xfId="57" applyAlignment="1">
      <alignment horizontal="center" textRotation="90" wrapText="1"/>
      <protection/>
    </xf>
    <xf numFmtId="0" fontId="1" fillId="0" borderId="0" xfId="57" applyFill="1" applyAlignment="1" applyProtection="1">
      <alignment horizontal="center"/>
      <protection/>
    </xf>
    <xf numFmtId="2" fontId="1" fillId="0" borderId="0" xfId="57" applyNumberFormat="1" applyFill="1" applyAlignment="1">
      <alignment horizontal="center"/>
      <protection/>
    </xf>
    <xf numFmtId="0" fontId="1" fillId="0" borderId="0" xfId="57" applyBorder="1" applyAlignment="1" applyProtection="1">
      <alignment horizontal="center" textRotation="90" wrapText="1"/>
      <protection/>
    </xf>
    <xf numFmtId="2" fontId="1" fillId="0" borderId="0" xfId="57" applyNumberFormat="1" applyAlignment="1" applyProtection="1">
      <alignment horizontal="center"/>
      <protection/>
    </xf>
    <xf numFmtId="0" fontId="1" fillId="0" borderId="0" xfId="57">
      <alignment/>
      <protection/>
    </xf>
    <xf numFmtId="0" fontId="1" fillId="0" borderId="0" xfId="57" applyBorder="1" applyAlignment="1">
      <alignment horizontal="center" wrapText="1"/>
      <protection/>
    </xf>
    <xf numFmtId="0" fontId="1" fillId="0" borderId="0" xfId="57" applyAlignment="1">
      <alignment horizontal="center" wrapText="1"/>
      <protection/>
    </xf>
    <xf numFmtId="0" fontId="1" fillId="0" borderId="0" xfId="57" applyFill="1" applyBorder="1" applyAlignment="1" applyProtection="1">
      <alignment horizontal="center" textRotation="90"/>
      <protection/>
    </xf>
    <xf numFmtId="0" fontId="1" fillId="0" borderId="0" xfId="57" applyBorder="1" applyAlignment="1" applyProtection="1">
      <alignment horizontal="center" textRotation="90"/>
      <protection/>
    </xf>
    <xf numFmtId="0" fontId="1" fillId="33" borderId="0" xfId="57" applyFill="1" applyAlignment="1">
      <alignment horizontal="center"/>
      <protection/>
    </xf>
    <xf numFmtId="0" fontId="1" fillId="0" borderId="0" xfId="57" applyFont="1" applyAlignment="1">
      <alignment horizontal="center"/>
      <protection/>
    </xf>
    <xf numFmtId="0" fontId="1" fillId="0" borderId="12" xfId="57" applyFont="1" applyBorder="1" applyAlignment="1">
      <alignment horizontal="center"/>
      <protection/>
    </xf>
    <xf numFmtId="2" fontId="1" fillId="0" borderId="10" xfId="57" applyNumberFormat="1" applyFill="1" applyBorder="1" applyAlignment="1" applyProtection="1">
      <alignment horizontal="center" textRotation="90"/>
      <protection/>
    </xf>
    <xf numFmtId="2" fontId="1" fillId="0" borderId="10" xfId="57" applyNumberFormat="1" applyFill="1" applyBorder="1" applyAlignment="1" applyProtection="1">
      <alignment horizontal="center"/>
      <protection/>
    </xf>
    <xf numFmtId="0" fontId="5" fillId="0" borderId="13" xfId="57" applyFont="1" applyFill="1" applyBorder="1" applyAlignment="1" applyProtection="1">
      <alignment horizontal="center"/>
      <protection/>
    </xf>
    <xf numFmtId="0" fontId="5" fillId="0" borderId="0" xfId="57" applyFont="1" applyAlignment="1" applyProtection="1">
      <alignment horizontal="center"/>
      <protection/>
    </xf>
    <xf numFmtId="0" fontId="1" fillId="0" borderId="14" xfId="57" applyFont="1" applyFill="1" applyBorder="1" applyAlignment="1" applyProtection="1">
      <alignment horizontal="center" textRotation="90"/>
      <protection/>
    </xf>
    <xf numFmtId="2" fontId="1" fillId="0" borderId="11" xfId="57" applyNumberFormat="1" applyFill="1" applyBorder="1" applyAlignment="1" applyProtection="1">
      <alignment horizontal="center"/>
      <protection/>
    </xf>
    <xf numFmtId="0" fontId="5" fillId="0" borderId="0" xfId="57" applyFont="1" applyBorder="1" applyAlignment="1" applyProtection="1">
      <alignment horizontal="center"/>
      <protection/>
    </xf>
    <xf numFmtId="2" fontId="1" fillId="0" borderId="0" xfId="57" applyNumberFormat="1" applyFill="1" applyBorder="1" applyAlignment="1" applyProtection="1">
      <alignment horizontal="center"/>
      <protection/>
    </xf>
    <xf numFmtId="2" fontId="1" fillId="33" borderId="11" xfId="57" applyNumberFormat="1" applyFill="1" applyBorder="1" applyAlignment="1" applyProtection="1">
      <alignment horizontal="center"/>
      <protection locked="0"/>
    </xf>
    <xf numFmtId="0" fontId="1" fillId="0" borderId="11" xfId="57" applyFill="1" applyBorder="1" applyAlignment="1" applyProtection="1">
      <alignment horizontal="center"/>
      <protection/>
    </xf>
    <xf numFmtId="166" fontId="1" fillId="33" borderId="10" xfId="57" applyNumberFormat="1" applyFill="1" applyBorder="1" applyAlignment="1" applyProtection="1" quotePrefix="1">
      <alignment horizontal="center"/>
      <protection locked="0"/>
    </xf>
    <xf numFmtId="166" fontId="1" fillId="33" borderId="10" xfId="57" applyNumberFormat="1" applyFill="1" applyBorder="1" applyAlignment="1" applyProtection="1">
      <alignment horizontal="center"/>
      <protection locked="0"/>
    </xf>
    <xf numFmtId="0" fontId="1" fillId="33" borderId="15" xfId="57" applyFill="1" applyBorder="1" applyAlignment="1" applyProtection="1">
      <alignment horizontal="center"/>
      <protection locked="0"/>
    </xf>
    <xf numFmtId="0" fontId="0" fillId="0" borderId="0" xfId="0" applyFill="1" applyAlignment="1">
      <alignment horizontal="center"/>
    </xf>
    <xf numFmtId="2" fontId="1" fillId="0" borderId="10" xfId="57" applyNumberFormat="1" applyFill="1" applyBorder="1" applyAlignment="1">
      <alignment horizontal="center"/>
      <protection/>
    </xf>
    <xf numFmtId="0" fontId="1" fillId="0" borderId="10" xfId="57" applyFill="1" applyBorder="1" applyAlignment="1">
      <alignment horizontal="center"/>
      <protection/>
    </xf>
    <xf numFmtId="0" fontId="1" fillId="33" borderId="0" xfId="57" applyFill="1" applyAlignment="1" applyProtection="1">
      <alignment horizontal="center"/>
      <protection locked="0"/>
    </xf>
    <xf numFmtId="2" fontId="1" fillId="33" borderId="15" xfId="57" applyNumberFormat="1" applyFill="1" applyBorder="1" applyAlignment="1" applyProtection="1">
      <alignment horizontal="center"/>
      <protection locked="0"/>
    </xf>
    <xf numFmtId="0" fontId="1" fillId="0" borderId="10" xfId="57" applyFill="1" applyBorder="1" applyAlignment="1" applyProtection="1">
      <alignment horizontal="center"/>
      <protection locked="0"/>
    </xf>
    <xf numFmtId="0" fontId="1" fillId="0" borderId="0" xfId="57" applyBorder="1" applyAlignment="1">
      <alignment horizontal="center" textRotation="90" wrapText="1"/>
      <protection/>
    </xf>
    <xf numFmtId="2" fontId="1" fillId="0" borderId="0" xfId="57" applyNumberFormat="1" applyFill="1" applyBorder="1" applyAlignment="1">
      <alignment horizontal="center"/>
      <protection/>
    </xf>
    <xf numFmtId="0" fontId="1" fillId="0" borderId="16" xfId="57" applyBorder="1" applyAlignment="1">
      <alignment horizontal="center" textRotation="90" wrapText="1"/>
      <protection/>
    </xf>
    <xf numFmtId="0" fontId="1" fillId="0" borderId="17" xfId="57" applyBorder="1" applyAlignment="1">
      <alignment horizontal="center" textRotation="90" wrapText="1"/>
      <protection/>
    </xf>
    <xf numFmtId="2" fontId="1" fillId="0" borderId="16" xfId="57" applyNumberFormat="1" applyFill="1" applyBorder="1" applyAlignment="1">
      <alignment horizontal="center"/>
      <protection/>
    </xf>
    <xf numFmtId="2" fontId="1" fillId="0" borderId="17" xfId="57" applyNumberFormat="1" applyFill="1" applyBorder="1" applyAlignment="1">
      <alignment horizontal="center"/>
      <protection/>
    </xf>
    <xf numFmtId="2" fontId="1" fillId="0" borderId="18" xfId="57" applyNumberFormat="1" applyFill="1" applyBorder="1" applyAlignment="1">
      <alignment horizontal="center"/>
      <protection/>
    </xf>
    <xf numFmtId="2" fontId="1" fillId="0" borderId="19" xfId="57" applyNumberFormat="1" applyFill="1" applyBorder="1" applyAlignment="1">
      <alignment horizontal="center"/>
      <protection/>
    </xf>
    <xf numFmtId="2" fontId="1" fillId="0" borderId="20" xfId="57" applyNumberFormat="1" applyFill="1" applyBorder="1" applyAlignment="1">
      <alignment horizontal="center"/>
      <protection/>
    </xf>
    <xf numFmtId="0" fontId="1" fillId="0" borderId="21" xfId="57" applyFill="1" applyBorder="1" applyAlignment="1" applyProtection="1">
      <alignment horizontal="center"/>
      <protection/>
    </xf>
    <xf numFmtId="2" fontId="1" fillId="0" borderId="16" xfId="57" applyNumberFormat="1" applyBorder="1" applyAlignment="1" applyProtection="1">
      <alignment horizontal="center"/>
      <protection/>
    </xf>
    <xf numFmtId="2" fontId="1" fillId="0" borderId="0" xfId="57" applyNumberFormat="1" applyBorder="1" applyAlignment="1" applyProtection="1">
      <alignment horizontal="center"/>
      <protection/>
    </xf>
    <xf numFmtId="2" fontId="1" fillId="0" borderId="17" xfId="57" applyNumberFormat="1" applyBorder="1" applyAlignment="1" applyProtection="1">
      <alignment horizontal="center"/>
      <protection/>
    </xf>
    <xf numFmtId="2" fontId="1" fillId="0" borderId="18" xfId="57" applyNumberFormat="1" applyBorder="1" applyAlignment="1" applyProtection="1">
      <alignment horizontal="center"/>
      <protection/>
    </xf>
    <xf numFmtId="2" fontId="1" fillId="0" borderId="19" xfId="57" applyNumberFormat="1" applyBorder="1" applyAlignment="1" applyProtection="1">
      <alignment horizontal="center"/>
      <protection/>
    </xf>
    <xf numFmtId="2" fontId="1" fillId="0" borderId="20" xfId="57" applyNumberFormat="1" applyBorder="1" applyAlignment="1" applyProtection="1">
      <alignment horizontal="center"/>
      <protection/>
    </xf>
    <xf numFmtId="0" fontId="1" fillId="0" borderId="21" xfId="57" applyBorder="1" applyAlignment="1" applyProtection="1">
      <alignment horizontal="center" textRotation="90" wrapText="1"/>
      <protection/>
    </xf>
    <xf numFmtId="0" fontId="1" fillId="0" borderId="22" xfId="57" applyBorder="1" applyAlignment="1" applyProtection="1">
      <alignment horizontal="center" textRotation="90" wrapText="1"/>
      <protection/>
    </xf>
    <xf numFmtId="0" fontId="1" fillId="0" borderId="23" xfId="57" applyBorder="1" applyAlignment="1" applyProtection="1">
      <alignment horizontal="center" textRotation="90" wrapText="1"/>
      <protection/>
    </xf>
    <xf numFmtId="0" fontId="1" fillId="0" borderId="15" xfId="57" applyFill="1" applyBorder="1" applyAlignment="1" applyProtection="1">
      <alignment horizontal="center"/>
      <protection locked="0"/>
    </xf>
    <xf numFmtId="0" fontId="1" fillId="33" borderId="15" xfId="57" applyFont="1" applyFill="1" applyBorder="1" applyAlignment="1" applyProtection="1">
      <alignment horizontal="center" textRotation="90" wrapText="1"/>
      <protection locked="0"/>
    </xf>
    <xf numFmtId="0" fontId="5" fillId="0" borderId="0" xfId="57" applyFont="1" applyFill="1" applyBorder="1" applyAlignment="1" applyProtection="1">
      <alignment horizontal="center"/>
      <protection/>
    </xf>
    <xf numFmtId="0" fontId="1" fillId="33" borderId="10" xfId="57" applyFont="1" applyFill="1" applyBorder="1" applyAlignment="1" applyProtection="1">
      <alignment horizontal="center" textRotation="90"/>
      <protection/>
    </xf>
    <xf numFmtId="0" fontId="1" fillId="33" borderId="10" xfId="57" applyFill="1" applyBorder="1" applyAlignment="1" applyProtection="1">
      <alignment horizontal="center" textRotation="90"/>
      <protection/>
    </xf>
    <xf numFmtId="0" fontId="4" fillId="33" borderId="10" xfId="57" applyFont="1" applyFill="1" applyBorder="1" applyAlignment="1" applyProtection="1">
      <alignment horizontal="center" textRotation="90"/>
      <protection/>
    </xf>
    <xf numFmtId="2" fontId="1" fillId="33" borderId="10" xfId="57" applyNumberFormat="1" applyFill="1" applyBorder="1" applyAlignment="1" applyProtection="1">
      <alignment horizontal="center" textRotation="90"/>
      <protection/>
    </xf>
    <xf numFmtId="0" fontId="1" fillId="33" borderId="10" xfId="57" applyFill="1" applyBorder="1" applyAlignment="1" applyProtection="1">
      <alignment horizontal="center" textRotation="90" wrapText="1"/>
      <protection/>
    </xf>
    <xf numFmtId="0" fontId="1" fillId="33" borderId="10" xfId="57" applyFont="1" applyFill="1" applyBorder="1" applyAlignment="1" applyProtection="1">
      <alignment horizontal="center" textRotation="90" wrapText="1"/>
      <protection/>
    </xf>
    <xf numFmtId="0" fontId="1" fillId="33" borderId="11" xfId="57" applyFill="1" applyBorder="1" applyAlignment="1" applyProtection="1">
      <alignment horizontal="center" textRotation="90"/>
      <protection/>
    </xf>
    <xf numFmtId="0" fontId="1" fillId="33" borderId="10" xfId="57" applyFill="1" applyBorder="1" applyAlignment="1" applyProtection="1">
      <alignment horizontal="center"/>
      <protection/>
    </xf>
    <xf numFmtId="0" fontId="1" fillId="33" borderId="24" xfId="57" applyFill="1" applyBorder="1" applyAlignment="1" applyProtection="1">
      <alignment horizontal="center" textRotation="90"/>
      <protection/>
    </xf>
    <xf numFmtId="0" fontId="1" fillId="33" borderId="24" xfId="57" applyFont="1" applyFill="1" applyBorder="1" applyAlignment="1" applyProtection="1">
      <alignment horizontal="center" textRotation="90" wrapText="1"/>
      <protection/>
    </xf>
    <xf numFmtId="0" fontId="1" fillId="33" borderId="14" xfId="57" applyFont="1" applyFill="1" applyBorder="1" applyAlignment="1" applyProtection="1">
      <alignment horizontal="center" textRotation="90" wrapText="1"/>
      <protection/>
    </xf>
    <xf numFmtId="0" fontId="1" fillId="33" borderId="15" xfId="57" applyFill="1" applyBorder="1" applyAlignment="1" applyProtection="1">
      <alignment horizontal="center" textRotation="90"/>
      <protection/>
    </xf>
    <xf numFmtId="0" fontId="1" fillId="33" borderId="25" xfId="0" applyFont="1" applyFill="1" applyBorder="1" applyAlignment="1" applyProtection="1">
      <alignment horizontal="left"/>
      <protection locked="0"/>
    </xf>
    <xf numFmtId="0" fontId="5" fillId="0" borderId="26"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0" fillId="0" borderId="19" xfId="0" applyFill="1" applyBorder="1" applyAlignment="1" applyProtection="1">
      <alignment horizontal="center"/>
      <protection/>
    </xf>
    <xf numFmtId="0" fontId="5" fillId="0" borderId="28" xfId="0" applyFont="1" applyFill="1" applyBorder="1" applyAlignment="1" applyProtection="1">
      <alignment horizontal="center"/>
      <protection/>
    </xf>
    <xf numFmtId="0" fontId="1" fillId="0" borderId="10" xfId="57" applyFont="1" applyFill="1" applyBorder="1" applyAlignment="1" applyProtection="1">
      <alignment horizontal="center"/>
      <protection locked="0"/>
    </xf>
    <xf numFmtId="0" fontId="6" fillId="0" borderId="0" xfId="0" applyFont="1" applyBorder="1" applyAlignment="1" applyProtection="1">
      <alignment horizontal="center" wrapText="1"/>
      <protection/>
    </xf>
    <xf numFmtId="0" fontId="5" fillId="0" borderId="0" xfId="57" applyFont="1" applyFill="1" applyBorder="1" applyAlignment="1" applyProtection="1">
      <alignment horizontal="center" wrapText="1"/>
      <protection/>
    </xf>
    <xf numFmtId="0" fontId="1" fillId="33" borderId="29" xfId="0" applyFont="1" applyFill="1" applyBorder="1" applyAlignment="1" applyProtection="1">
      <alignment horizontal="center"/>
      <protection locked="0"/>
    </xf>
    <xf numFmtId="0" fontId="1" fillId="33" borderId="30" xfId="0" applyFont="1" applyFill="1" applyBorder="1" applyAlignment="1" applyProtection="1">
      <alignment horizontal="center"/>
      <protection locked="0"/>
    </xf>
    <xf numFmtId="0" fontId="1" fillId="0" borderId="0" xfId="57" applyFill="1" applyBorder="1" applyAlignment="1" applyProtection="1">
      <alignment horizontal="center"/>
      <protection locked="0"/>
    </xf>
    <xf numFmtId="0" fontId="1" fillId="33" borderId="31"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33" xfId="0" applyFont="1" applyFill="1" applyBorder="1" applyAlignment="1" applyProtection="1">
      <alignment horizontal="center"/>
      <protection locked="0"/>
    </xf>
    <xf numFmtId="0" fontId="5" fillId="33" borderId="34"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1" fillId="33" borderId="36" xfId="0" applyFont="1" applyFill="1" applyBorder="1" applyAlignment="1" applyProtection="1">
      <alignment horizontal="center"/>
      <protection locked="0"/>
    </xf>
    <xf numFmtId="0" fontId="1" fillId="33" borderId="37"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5" fillId="33" borderId="38" xfId="0" applyFont="1" applyFill="1" applyBorder="1" applyAlignment="1" applyProtection="1">
      <alignment horizontal="center"/>
      <protection locked="0"/>
    </xf>
    <xf numFmtId="0" fontId="0" fillId="0" borderId="39" xfId="0" applyFill="1" applyBorder="1" applyAlignment="1" applyProtection="1">
      <alignment horizontal="center"/>
      <protection/>
    </xf>
    <xf numFmtId="0" fontId="0" fillId="0" borderId="40" xfId="0" applyFill="1" applyBorder="1" applyAlignment="1" applyProtection="1">
      <alignment horizontal="center"/>
      <protection/>
    </xf>
    <xf numFmtId="2" fontId="1" fillId="0" borderId="21" xfId="57" applyNumberFormat="1" applyBorder="1" applyAlignment="1" applyProtection="1">
      <alignment horizontal="center"/>
      <protection/>
    </xf>
    <xf numFmtId="2" fontId="1" fillId="0" borderId="22" xfId="57" applyNumberFormat="1" applyBorder="1" applyAlignment="1" applyProtection="1">
      <alignment horizontal="center"/>
      <protection/>
    </xf>
    <xf numFmtId="2" fontId="1" fillId="0" borderId="23" xfId="57" applyNumberFormat="1" applyBorder="1" applyAlignment="1" applyProtection="1">
      <alignment horizontal="center"/>
      <protection/>
    </xf>
    <xf numFmtId="0" fontId="1" fillId="33" borderId="15" xfId="57" applyFont="1" applyFill="1" applyBorder="1" applyAlignment="1" applyProtection="1">
      <alignment horizontal="center"/>
      <protection locked="0"/>
    </xf>
    <xf numFmtId="164" fontId="1" fillId="33" borderId="24" xfId="57" applyNumberFormat="1" applyFill="1" applyBorder="1" applyAlignment="1" applyProtection="1">
      <alignment horizontal="center"/>
      <protection locked="0"/>
    </xf>
    <xf numFmtId="0" fontId="1" fillId="0" borderId="18" xfId="57" applyBorder="1" applyAlignment="1">
      <alignment horizontal="center" wrapText="1"/>
      <protection/>
    </xf>
    <xf numFmtId="0" fontId="1" fillId="0" borderId="19" xfId="57" applyBorder="1" applyAlignment="1">
      <alignment horizontal="center" wrapText="1"/>
      <protection/>
    </xf>
    <xf numFmtId="0" fontId="1" fillId="0" borderId="20" xfId="57" applyBorder="1" applyAlignment="1">
      <alignment horizontal="center" wrapText="1"/>
      <protection/>
    </xf>
    <xf numFmtId="0" fontId="5" fillId="0" borderId="13" xfId="57" applyFont="1" applyBorder="1" applyAlignment="1" applyProtection="1">
      <alignment horizontal="center"/>
      <protection/>
    </xf>
    <xf numFmtId="0" fontId="5" fillId="0" borderId="0" xfId="57" applyFont="1" applyAlignment="1" applyProtection="1">
      <alignment horizontal="center"/>
      <protection/>
    </xf>
    <xf numFmtId="0" fontId="1" fillId="0" borderId="0" xfId="57" applyFont="1" applyAlignment="1" applyProtection="1">
      <alignment horizontal="center"/>
      <protection/>
    </xf>
    <xf numFmtId="0" fontId="1" fillId="0" borderId="12" xfId="57" applyFont="1" applyBorder="1" applyAlignment="1" applyProtection="1">
      <alignment horizontal="center"/>
      <protection/>
    </xf>
    <xf numFmtId="0" fontId="5" fillId="0" borderId="10" xfId="57" applyFont="1" applyFill="1" applyBorder="1" applyAlignment="1" applyProtection="1">
      <alignment horizontal="center"/>
      <protection/>
    </xf>
    <xf numFmtId="0" fontId="5" fillId="33" borderId="15" xfId="57" applyFont="1" applyFill="1" applyBorder="1" applyAlignment="1" applyProtection="1">
      <alignment horizontal="center"/>
      <protection/>
    </xf>
    <xf numFmtId="0" fontId="5" fillId="33" borderId="41" xfId="57" applyFont="1" applyFill="1" applyBorder="1" applyAlignment="1" applyProtection="1">
      <alignment horizontal="center"/>
      <protection/>
    </xf>
    <xf numFmtId="0" fontId="5" fillId="33" borderId="11" xfId="57" applyFont="1" applyFill="1" applyBorder="1" applyAlignment="1" applyProtection="1">
      <alignment horizontal="center"/>
      <protection/>
    </xf>
    <xf numFmtId="0" fontId="5" fillId="33" borderId="15" xfId="57" applyFont="1" applyFill="1" applyBorder="1" applyAlignment="1" applyProtection="1">
      <alignment horizontal="center"/>
      <protection locked="0"/>
    </xf>
    <xf numFmtId="0" fontId="5" fillId="33" borderId="41" xfId="57" applyFont="1" applyFill="1" applyBorder="1" applyAlignment="1" applyProtection="1">
      <alignment horizontal="center"/>
      <protection locked="0"/>
    </xf>
    <xf numFmtId="0" fontId="5" fillId="33" borderId="11" xfId="57" applyFont="1" applyFill="1" applyBorder="1" applyAlignment="1" applyProtection="1">
      <alignment horizontal="center"/>
      <protection locked="0"/>
    </xf>
    <xf numFmtId="0" fontId="5" fillId="0" borderId="0" xfId="57" applyFont="1" applyBorder="1" applyAlignment="1" applyProtection="1">
      <alignment horizontal="center"/>
      <protection/>
    </xf>
    <xf numFmtId="0" fontId="5" fillId="0" borderId="24" xfId="57" applyFont="1" applyFill="1" applyBorder="1" applyAlignment="1" applyProtection="1">
      <alignment horizontal="center"/>
      <protection/>
    </xf>
    <xf numFmtId="0" fontId="5" fillId="33" borderId="10" xfId="57" applyFont="1" applyFill="1" applyBorder="1" applyAlignment="1" applyProtection="1">
      <alignment horizontal="center"/>
      <protection/>
    </xf>
    <xf numFmtId="0" fontId="5" fillId="33" borderId="15" xfId="0" applyFont="1" applyFill="1" applyBorder="1" applyAlignment="1">
      <alignment horizontal="center"/>
    </xf>
    <xf numFmtId="0" fontId="5" fillId="33" borderId="41" xfId="0" applyFont="1" applyFill="1" applyBorder="1" applyAlignment="1">
      <alignment horizontal="center"/>
    </xf>
    <xf numFmtId="0" fontId="5" fillId="33" borderId="11" xfId="0" applyFont="1" applyFill="1" applyBorder="1" applyAlignment="1">
      <alignment horizontal="center"/>
    </xf>
    <xf numFmtId="0" fontId="7" fillId="0" borderId="42" xfId="0" applyFont="1" applyBorder="1" applyAlignment="1" applyProtection="1">
      <alignment horizontal="center" vertical="center" textRotation="90" wrapText="1"/>
      <protection/>
    </xf>
    <xf numFmtId="0" fontId="7" fillId="0" borderId="43" xfId="0" applyFont="1" applyBorder="1" applyAlignment="1" applyProtection="1">
      <alignment horizontal="center" vertical="center" textRotation="90" wrapText="1"/>
      <protection/>
    </xf>
    <xf numFmtId="0" fontId="7" fillId="0" borderId="44" xfId="0" applyFont="1" applyBorder="1" applyAlignment="1" applyProtection="1">
      <alignment horizontal="center" vertical="center" textRotation="90" wrapText="1"/>
      <protection/>
    </xf>
    <xf numFmtId="0" fontId="5" fillId="33" borderId="10" xfId="57" applyFont="1" applyFill="1" applyBorder="1" applyAlignment="1" applyProtection="1">
      <alignment horizontal="center" wrapText="1"/>
      <protection/>
    </xf>
    <xf numFmtId="0" fontId="5" fillId="33" borderId="45" xfId="57" applyFont="1" applyFill="1" applyBorder="1" applyAlignment="1" applyProtection="1">
      <alignment horizontal="center"/>
      <protection locked="0"/>
    </xf>
    <xf numFmtId="0" fontId="0" fillId="0" borderId="37" xfId="0" applyBorder="1" applyAlignment="1" applyProtection="1">
      <alignment horizontal="center"/>
      <protection locked="0"/>
    </xf>
    <xf numFmtId="0" fontId="1" fillId="33" borderId="0" xfId="57" applyFont="1" applyFill="1" applyAlignment="1" applyProtection="1">
      <alignment horizontal="center"/>
      <protection locked="0"/>
    </xf>
    <xf numFmtId="0" fontId="1" fillId="33" borderId="12" xfId="57" applyFont="1" applyFill="1" applyBorder="1" applyAlignment="1" applyProtection="1">
      <alignment horizontal="center"/>
      <protection locked="0"/>
    </xf>
    <xf numFmtId="0" fontId="5" fillId="0" borderId="10" xfId="57" applyFont="1" applyFill="1" applyBorder="1" applyAlignment="1" applyProtection="1">
      <alignment/>
      <protection locked="0"/>
    </xf>
    <xf numFmtId="0" fontId="1" fillId="33" borderId="15" xfId="57" applyFill="1" applyBorder="1" applyAlignment="1" applyProtection="1">
      <alignment horizontal="center"/>
      <protection locked="0"/>
    </xf>
    <xf numFmtId="0" fontId="1" fillId="33" borderId="41" xfId="57" applyFill="1" applyBorder="1" applyAlignment="1" applyProtection="1">
      <alignment horizontal="center"/>
      <protection locked="0"/>
    </xf>
    <xf numFmtId="0" fontId="1" fillId="33" borderId="11" xfId="57" applyFill="1" applyBorder="1" applyAlignment="1" applyProtection="1">
      <alignment horizontal="center"/>
      <protection locked="0"/>
    </xf>
    <xf numFmtId="0" fontId="5" fillId="0" borderId="21" xfId="57" applyFont="1" applyBorder="1" applyAlignment="1">
      <alignment horizontal="center"/>
      <protection/>
    </xf>
    <xf numFmtId="0" fontId="5" fillId="0" borderId="22" xfId="57" applyFont="1" applyBorder="1" applyAlignment="1">
      <alignment horizontal="center"/>
      <protection/>
    </xf>
    <xf numFmtId="0" fontId="5" fillId="0" borderId="23" xfId="57" applyFont="1" applyBorder="1" applyAlignment="1">
      <alignment horizontal="center"/>
      <protection/>
    </xf>
    <xf numFmtId="0" fontId="5" fillId="0" borderId="0" xfId="57" applyFont="1" applyAlignment="1">
      <alignment horizontal="center"/>
      <protection/>
    </xf>
    <xf numFmtId="0" fontId="5" fillId="0" borderId="46" xfId="57" applyFont="1" applyBorder="1" applyAlignment="1" applyProtection="1">
      <alignment horizontal="center"/>
      <protection/>
    </xf>
    <xf numFmtId="0" fontId="5" fillId="0" borderId="21" xfId="57" applyFont="1" applyBorder="1" applyAlignment="1" applyProtection="1">
      <alignment horizontal="center"/>
      <protection/>
    </xf>
    <xf numFmtId="0" fontId="5" fillId="0" borderId="22" xfId="57" applyFont="1" applyBorder="1" applyAlignment="1" applyProtection="1">
      <alignment horizontal="center"/>
      <protection/>
    </xf>
    <xf numFmtId="0" fontId="5" fillId="0" borderId="23" xfId="57" applyFont="1" applyBorder="1" applyAlignment="1" applyProtection="1">
      <alignment horizontal="center"/>
      <protection/>
    </xf>
    <xf numFmtId="0" fontId="5" fillId="0" borderId="47" xfId="57" applyFont="1" applyBorder="1" applyAlignment="1" applyProtection="1">
      <alignment horizontal="center"/>
      <protection/>
    </xf>
    <xf numFmtId="0" fontId="5" fillId="0" borderId="48" xfId="57" applyFont="1" applyBorder="1" applyAlignment="1" applyProtection="1">
      <alignment horizontal="center"/>
      <protection/>
    </xf>
    <xf numFmtId="0" fontId="5" fillId="33" borderId="10" xfId="57"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 sheet-liquors 5-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Sugar concentrations</a:t>
            </a:r>
          </a:p>
        </c:rich>
      </c:tx>
      <c:layout>
        <c:manualLayout>
          <c:xMode val="factor"/>
          <c:yMode val="factor"/>
          <c:x val="-0.001"/>
          <c:y val="-0.00175"/>
        </c:manualLayout>
      </c:layout>
      <c:spPr>
        <a:noFill/>
        <a:ln>
          <a:noFill/>
        </a:ln>
      </c:spPr>
    </c:title>
    <c:plotArea>
      <c:layout>
        <c:manualLayout>
          <c:xMode val="edge"/>
          <c:yMode val="edge"/>
          <c:x val="0.04"/>
          <c:y val="0.10475"/>
          <c:w val="0.7755"/>
          <c:h val="0.84025"/>
        </c:manualLayout>
      </c:layout>
      <c:barChart>
        <c:barDir val="col"/>
        <c:grouping val="clustered"/>
        <c:varyColors val="0"/>
        <c:ser>
          <c:idx val="0"/>
          <c:order val="0"/>
          <c:tx>
            <c:v>Glucose- monomeric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closure'!$F$3:$F$32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v>Xylose- monomeric</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closure'!$G$3:$G$32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v>Glucose- total</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closure'!$K$3:$K$32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Xylose- total</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closure'!$L$3:$L$32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49063512"/>
        <c:axId val="38918425"/>
      </c:barChart>
      <c:catAx>
        <c:axId val="4906351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Master Reference</a:t>
                </a:r>
              </a:p>
            </c:rich>
          </c:tx>
          <c:layout>
            <c:manualLayout>
              <c:xMode val="factor"/>
              <c:yMode val="factor"/>
              <c:x val="-0.006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918425"/>
        <c:crosses val="autoZero"/>
        <c:auto val="1"/>
        <c:lblOffset val="100"/>
        <c:tickLblSkip val="1"/>
        <c:noMultiLvlLbl val="0"/>
      </c:catAx>
      <c:valAx>
        <c:axId val="38918425"/>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mg/ml</a:t>
                </a:r>
              </a:p>
            </c:rich>
          </c:tx>
          <c:layout>
            <c:manualLayout>
              <c:xMode val="factor"/>
              <c:yMode val="factor"/>
              <c:x val="-0.008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63512"/>
        <c:crossesAt val="1"/>
        <c:crossBetween val="between"/>
        <c:dispUnits/>
      </c:valAx>
      <c:spPr>
        <a:solidFill>
          <a:srgbClr val="FFFFFF"/>
        </a:solidFill>
        <a:ln w="3175">
          <a:solidFill>
            <a:srgbClr val="000000"/>
          </a:solidFill>
        </a:ln>
      </c:spPr>
    </c:plotArea>
    <c:legend>
      <c:legendPos val="r"/>
      <c:layout>
        <c:manualLayout>
          <c:xMode val="edge"/>
          <c:yMode val="edge"/>
          <c:x val="0.8195"/>
          <c:y val="0.33575"/>
          <c:w val="0.1805"/>
          <c:h val="0.343"/>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38100</xdr:colOff>
      <xdr:row>36</xdr:row>
      <xdr:rowOff>76200</xdr:rowOff>
    </xdr:to>
    <xdr:sp>
      <xdr:nvSpPr>
        <xdr:cNvPr id="1" name="Text Box 1"/>
        <xdr:cNvSpPr txBox="1">
          <a:spLocks noChangeArrowheads="1"/>
        </xdr:cNvSpPr>
      </xdr:nvSpPr>
      <xdr:spPr>
        <a:xfrm>
          <a:off x="0" y="0"/>
          <a:ext cx="9182100" cy="5905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Instructions for use: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is intended for use in conjunction with National Renewable Energy Laboratory (NREL) approved Laboratory Analytical Procedures (LAPs)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Cells highlighted in blue are areas where values or information should be entered.
</a:t>
          </a:r>
          <a:r>
            <a:rPr lang="en-US" cap="none" sz="900" b="0" i="0" u="none" baseline="0">
              <a:solidFill>
                <a:srgbClr val="000000"/>
              </a:solidFill>
              <a:latin typeface="Arial"/>
              <a:ea typeface="Arial"/>
              <a:cs typeface="Arial"/>
            </a:rPr>
            <a:t>- Cells in white are calculations or references that should not be changed unless necessary.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may be distributed to other organizations in its original form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Abbreviations:
</a:t>
          </a:r>
          <a:r>
            <a:rPr lang="en-US" cap="none" sz="900" b="0" i="0" u="none" baseline="0">
              <a:solidFill>
                <a:srgbClr val="000000"/>
              </a:solidFill>
              <a:latin typeface="Arial"/>
              <a:ea typeface="Arial"/>
              <a:cs typeface="Arial"/>
            </a:rPr>
            <a:t>TRB- Technical Record Book
</a:t>
          </a:r>
          <a:r>
            <a:rPr lang="en-US" cap="none" sz="900" b="0" i="0" u="none" baseline="0">
              <a:solidFill>
                <a:srgbClr val="000000"/>
              </a:solidFill>
              <a:latin typeface="Arial"/>
              <a:ea typeface="Arial"/>
              <a:cs typeface="Arial"/>
            </a:rPr>
            <a:t>ADW- Air dry weight, the weight of a sample or apparatus after air drying or vacuum oven drying
</a:t>
          </a:r>
          <a:r>
            <a:rPr lang="en-US" cap="none" sz="900" b="0" i="0" u="none" baseline="0">
              <a:solidFill>
                <a:srgbClr val="000000"/>
              </a:solidFill>
              <a:latin typeface="Arial"/>
              <a:ea typeface="Arial"/>
              <a:cs typeface="Arial"/>
            </a:rPr>
            <a:t>ODW- Oven dry weight, the weight of a sample or apparatus corrected for moisture content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questions, comments, or suggestions, please contact biomass_laps@nrel.gov.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Revision: 7-15-2005</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0.82575</cdr:x>
      <cdr:y>0.71025</cdr:y>
    </cdr:from>
    <cdr:to>
      <cdr:x>1</cdr:x>
      <cdr:y>0.91375</cdr:y>
    </cdr:to>
    <cdr:sp>
      <cdr:nvSpPr>
        <cdr:cNvPr id="1" name="Rectangle 1025"/>
        <cdr:cNvSpPr>
          <a:spLocks/>
        </cdr:cNvSpPr>
      </cdr:nvSpPr>
      <cdr:spPr>
        <a:xfrm>
          <a:off x="7162800" y="4200525"/>
          <a:ext cx="1514475" cy="1200150"/>
        </a:xfrm>
        <a:prstGeom prst="rect">
          <a:avLst/>
        </a:prstGeom>
        <a:solidFill>
          <a:srgbClr val="CCFFFF"/>
        </a:solidFill>
        <a:ln w="9525" cmpd="sng">
          <a:solidFill>
            <a:srgbClr val="000000"/>
          </a:solidFill>
          <a:headEnd type="none"/>
          <a:tailEnd type="none"/>
        </a:ln>
      </cdr:spPr>
      <cdr:txBody>
        <a:bodyPr vertOverflow="clip" wrap="square" lIns="27432" tIns="22860" rIns="0" bIns="0"/>
        <a:p>
          <a:pPr algn="l">
            <a:defRPr/>
          </a:pPr>
          <a:r>
            <a:rPr lang="en-US" cap="none" sz="975" b="0" i="0" u="none" baseline="0">
              <a:solidFill>
                <a:srgbClr val="000000"/>
              </a:solidFill>
              <a:latin typeface="Arial"/>
              <a:ea typeface="Arial"/>
              <a:cs typeface="Arial"/>
            </a:rPr>
            <a:t>Note:
</a:t>
          </a:r>
          <a:r>
            <a:rPr lang="en-US" cap="none" sz="975" b="0" i="0" u="none" baseline="0">
              <a:solidFill>
                <a:srgbClr val="000000"/>
              </a:solidFill>
              <a:latin typeface="Arial"/>
              <a:ea typeface="Arial"/>
              <a:cs typeface="Arial"/>
            </a:rPr>
            <a:t>The concentration of each monomeric sugar should be less than or equal to the concentration of each total sugar.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43" sqref="J43"/>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C61"/>
  <sheetViews>
    <sheetView zoomScalePageLayoutView="0" workbookViewId="0" topLeftCell="A1">
      <selection activeCell="A1" sqref="A1"/>
    </sheetView>
  </sheetViews>
  <sheetFormatPr defaultColWidth="10.8515625" defaultRowHeight="12.75"/>
  <cols>
    <col min="1" max="1" width="10.8515625" style="1" customWidth="1"/>
    <col min="2" max="2" width="16.421875" style="9" customWidth="1"/>
    <col min="3" max="3" width="97.7109375" style="2" customWidth="1"/>
    <col min="4" max="16384" width="10.8515625" style="5" customWidth="1"/>
  </cols>
  <sheetData>
    <row r="1" spans="1:3" ht="12">
      <c r="A1" s="1" t="s">
        <v>0</v>
      </c>
      <c r="B1" s="9" t="s">
        <v>38</v>
      </c>
      <c r="C1" s="2" t="s">
        <v>68</v>
      </c>
    </row>
    <row r="2" spans="1:2" ht="12">
      <c r="A2" s="1">
        <f>'TRB Record'!A2</f>
        <v>1</v>
      </c>
      <c r="B2" s="9">
        <f>'TRB Record'!B2</f>
        <v>0</v>
      </c>
    </row>
    <row r="3" spans="1:2" ht="12">
      <c r="A3" s="1" t="str">
        <f>'TRB Record'!A3</f>
        <v>replicate 1</v>
      </c>
      <c r="B3" s="9">
        <f>'TRB Record'!B3</f>
        <v>0</v>
      </c>
    </row>
    <row r="4" spans="1:2" ht="12">
      <c r="A4" s="1">
        <f>'TRB Record'!A4</f>
        <v>2</v>
      </c>
      <c r="B4" s="9">
        <f>'TRB Record'!B4</f>
        <v>0</v>
      </c>
    </row>
    <row r="5" spans="1:2" ht="12">
      <c r="A5" s="1" t="str">
        <f>'TRB Record'!A5</f>
        <v>replicate 2</v>
      </c>
      <c r="B5" s="9">
        <f>'TRB Record'!B5</f>
        <v>0</v>
      </c>
    </row>
    <row r="6" spans="1:2" ht="12">
      <c r="A6" s="1">
        <f>'TRB Record'!A6</f>
        <v>3</v>
      </c>
      <c r="B6" s="9">
        <f>'TRB Record'!B6</f>
        <v>0</v>
      </c>
    </row>
    <row r="7" spans="1:2" ht="12">
      <c r="A7" s="1" t="str">
        <f>'TRB Record'!A7</f>
        <v>replicate 3</v>
      </c>
      <c r="B7" s="9">
        <f>'TRB Record'!B7</f>
        <v>0</v>
      </c>
    </row>
    <row r="8" spans="1:2" ht="12">
      <c r="A8" s="1">
        <f>'TRB Record'!A8</f>
        <v>4</v>
      </c>
      <c r="B8" s="9">
        <f>'TRB Record'!B8</f>
        <v>0</v>
      </c>
    </row>
    <row r="9" spans="1:2" ht="12">
      <c r="A9" s="1" t="str">
        <f>'TRB Record'!A9</f>
        <v>replicate 4</v>
      </c>
      <c r="B9" s="9">
        <f>'TRB Record'!B9</f>
        <v>0</v>
      </c>
    </row>
    <row r="10" spans="1:2" ht="12">
      <c r="A10" s="1">
        <f>'TRB Record'!A10</f>
        <v>5</v>
      </c>
      <c r="B10" s="9">
        <f>'TRB Record'!B10</f>
        <v>0</v>
      </c>
    </row>
    <row r="11" spans="1:2" ht="12">
      <c r="A11" s="1" t="str">
        <f>'TRB Record'!A11</f>
        <v>replicate 5</v>
      </c>
      <c r="B11" s="9">
        <f>'TRB Record'!B11</f>
        <v>0</v>
      </c>
    </row>
    <row r="12" spans="1:2" ht="12">
      <c r="A12" s="1">
        <f>'TRB Record'!A12</f>
        <v>6</v>
      </c>
      <c r="B12" s="9">
        <f>'TRB Record'!B12</f>
        <v>0</v>
      </c>
    </row>
    <row r="13" spans="1:2" ht="12">
      <c r="A13" s="1" t="str">
        <f>'TRB Record'!A13</f>
        <v>replicate 6</v>
      </c>
      <c r="B13" s="9">
        <f>'TRB Record'!B13</f>
        <v>0</v>
      </c>
    </row>
    <row r="14" spans="1:2" ht="12">
      <c r="A14" s="1">
        <f>'TRB Record'!A14</f>
        <v>7</v>
      </c>
      <c r="B14" s="9">
        <f>'TRB Record'!B14</f>
        <v>0</v>
      </c>
    </row>
    <row r="15" spans="1:2" ht="12">
      <c r="A15" s="1" t="str">
        <f>'TRB Record'!A15</f>
        <v>replicate 7</v>
      </c>
      <c r="B15" s="9">
        <f>'TRB Record'!B15</f>
        <v>0</v>
      </c>
    </row>
    <row r="16" spans="1:2" ht="12">
      <c r="A16" s="1">
        <f>'TRB Record'!A16</f>
        <v>8</v>
      </c>
      <c r="B16" s="9">
        <f>'TRB Record'!B16</f>
        <v>0</v>
      </c>
    </row>
    <row r="17" spans="1:2" ht="12">
      <c r="A17" s="1" t="str">
        <f>'TRB Record'!A17</f>
        <v>replicate 8</v>
      </c>
      <c r="B17" s="9">
        <f>'TRB Record'!B17</f>
        <v>0</v>
      </c>
    </row>
    <row r="18" spans="1:2" ht="12">
      <c r="A18" s="1">
        <f>'TRB Record'!A18</f>
        <v>9</v>
      </c>
      <c r="B18" s="9">
        <f>'TRB Record'!B18</f>
        <v>0</v>
      </c>
    </row>
    <row r="19" spans="1:2" ht="12">
      <c r="A19" s="1" t="str">
        <f>'TRB Record'!A19</f>
        <v>replicate 9</v>
      </c>
      <c r="B19" s="9">
        <f>'TRB Record'!B19</f>
        <v>0</v>
      </c>
    </row>
    <row r="20" spans="1:2" ht="12">
      <c r="A20" s="1">
        <f>'TRB Record'!A20</f>
        <v>10</v>
      </c>
      <c r="B20" s="9">
        <f>'TRB Record'!B20</f>
        <v>0</v>
      </c>
    </row>
    <row r="21" spans="1:2" ht="12">
      <c r="A21" s="1" t="str">
        <f>'TRB Record'!A21</f>
        <v>replicate 10</v>
      </c>
      <c r="B21" s="9">
        <f>'TRB Record'!B21</f>
        <v>0</v>
      </c>
    </row>
    <row r="22" spans="1:2" ht="12">
      <c r="A22" s="1">
        <f>'TRB Record'!A22</f>
        <v>11</v>
      </c>
      <c r="B22" s="9">
        <f>'TRB Record'!B22</f>
        <v>0</v>
      </c>
    </row>
    <row r="23" spans="1:2" ht="12">
      <c r="A23" s="1" t="str">
        <f>'TRB Record'!A23</f>
        <v>replicate 11</v>
      </c>
      <c r="B23" s="9">
        <f>'TRB Record'!B23</f>
        <v>0</v>
      </c>
    </row>
    <row r="24" spans="1:2" ht="12">
      <c r="A24" s="1">
        <f>'TRB Record'!A24</f>
        <v>12</v>
      </c>
      <c r="B24" s="9">
        <f>'TRB Record'!B24</f>
        <v>0</v>
      </c>
    </row>
    <row r="25" spans="1:2" ht="12">
      <c r="A25" s="1" t="str">
        <f>'TRB Record'!A25</f>
        <v>replicate 12</v>
      </c>
      <c r="B25" s="9">
        <f>'TRB Record'!B25</f>
        <v>0</v>
      </c>
    </row>
    <row r="26" spans="1:2" ht="12">
      <c r="A26" s="1">
        <f>'TRB Record'!A26</f>
        <v>13</v>
      </c>
      <c r="B26" s="9">
        <f>'TRB Record'!B26</f>
        <v>0</v>
      </c>
    </row>
    <row r="27" spans="1:2" ht="12">
      <c r="A27" s="1" t="str">
        <f>'TRB Record'!A27</f>
        <v>replicate 13</v>
      </c>
      <c r="B27" s="9">
        <f>'TRB Record'!B27</f>
        <v>0</v>
      </c>
    </row>
    <row r="28" spans="1:2" ht="12">
      <c r="A28" s="1">
        <f>'TRB Record'!A28</f>
        <v>14</v>
      </c>
      <c r="B28" s="9">
        <f>'TRB Record'!B28</f>
        <v>0</v>
      </c>
    </row>
    <row r="29" spans="1:2" ht="12">
      <c r="A29" s="1" t="str">
        <f>'TRB Record'!A29</f>
        <v>replicate 14</v>
      </c>
      <c r="B29" s="9">
        <f>'TRB Record'!B29</f>
        <v>0</v>
      </c>
    </row>
    <row r="30" spans="1:2" ht="12">
      <c r="A30" s="1">
        <f>'TRB Record'!A30</f>
        <v>15</v>
      </c>
      <c r="B30" s="9">
        <f>'TRB Record'!B30</f>
        <v>0</v>
      </c>
    </row>
    <row r="31" spans="1:2" ht="12">
      <c r="A31" s="1" t="str">
        <f>'TRB Record'!A31</f>
        <v>replicate 15</v>
      </c>
      <c r="B31" s="9">
        <f>'TRB Record'!B31</f>
        <v>0</v>
      </c>
    </row>
    <row r="32" spans="1:2" ht="12">
      <c r="A32" s="1">
        <f>'TRB Record'!A32</f>
        <v>16</v>
      </c>
      <c r="B32" s="9">
        <f>'TRB Record'!B32</f>
        <v>0</v>
      </c>
    </row>
    <row r="33" spans="1:2" ht="12">
      <c r="A33" s="1" t="str">
        <f>'TRB Record'!A33</f>
        <v>replicate 16</v>
      </c>
      <c r="B33" s="9">
        <f>'TRB Record'!B33</f>
        <v>0</v>
      </c>
    </row>
    <row r="34" spans="1:2" ht="12">
      <c r="A34" s="1">
        <f>'TRB Record'!A34</f>
        <v>17</v>
      </c>
      <c r="B34" s="9">
        <f>'TRB Record'!B34</f>
        <v>0</v>
      </c>
    </row>
    <row r="35" spans="1:2" ht="12">
      <c r="A35" s="1" t="str">
        <f>'TRB Record'!A35</f>
        <v>replicate 17</v>
      </c>
      <c r="B35" s="9">
        <f>'TRB Record'!B35</f>
        <v>0</v>
      </c>
    </row>
    <row r="36" spans="1:2" ht="12">
      <c r="A36" s="1">
        <f>'TRB Record'!A36</f>
        <v>18</v>
      </c>
      <c r="B36" s="9">
        <f>'TRB Record'!B36</f>
        <v>0</v>
      </c>
    </row>
    <row r="37" spans="1:2" ht="12">
      <c r="A37" s="1" t="str">
        <f>'TRB Record'!A37</f>
        <v>replicate 18</v>
      </c>
      <c r="B37" s="9">
        <f>'TRB Record'!B37</f>
        <v>0</v>
      </c>
    </row>
    <row r="38" spans="1:2" ht="12">
      <c r="A38" s="1">
        <f>'TRB Record'!A38</f>
        <v>19</v>
      </c>
      <c r="B38" s="9">
        <f>'TRB Record'!B38</f>
        <v>0</v>
      </c>
    </row>
    <row r="39" spans="1:2" ht="12">
      <c r="A39" s="1" t="str">
        <f>'TRB Record'!A39</f>
        <v>replicate 19</v>
      </c>
      <c r="B39" s="9">
        <f>'TRB Record'!B39</f>
        <v>0</v>
      </c>
    </row>
    <row r="40" spans="1:2" ht="12">
      <c r="A40" s="1">
        <f>'TRB Record'!A40</f>
        <v>20</v>
      </c>
      <c r="B40" s="9">
        <f>'TRB Record'!B40</f>
        <v>0</v>
      </c>
    </row>
    <row r="41" spans="1:2" ht="12">
      <c r="A41" s="1" t="str">
        <f>'TRB Record'!A41</f>
        <v>replicate 20</v>
      </c>
      <c r="B41" s="9">
        <f>'TRB Record'!B41</f>
        <v>0</v>
      </c>
    </row>
    <row r="42" spans="1:2" ht="12">
      <c r="A42" s="1">
        <f>'TRB Record'!A42</f>
        <v>21</v>
      </c>
      <c r="B42" s="9">
        <f>'TRB Record'!B42</f>
        <v>0</v>
      </c>
    </row>
    <row r="43" spans="1:2" ht="12">
      <c r="A43" s="1" t="str">
        <f>'TRB Record'!A43</f>
        <v>replicate 21</v>
      </c>
      <c r="B43" s="9">
        <f>'TRB Record'!B43</f>
        <v>0</v>
      </c>
    </row>
    <row r="44" spans="1:2" ht="12">
      <c r="A44" s="1">
        <f>'TRB Record'!A44</f>
        <v>22</v>
      </c>
      <c r="B44" s="9">
        <f>'TRB Record'!B44</f>
        <v>0</v>
      </c>
    </row>
    <row r="45" spans="1:2" ht="12">
      <c r="A45" s="1" t="str">
        <f>'TRB Record'!A45</f>
        <v>replicate 22</v>
      </c>
      <c r="B45" s="9">
        <f>'TRB Record'!B45</f>
        <v>0</v>
      </c>
    </row>
    <row r="46" spans="1:2" ht="12">
      <c r="A46" s="1">
        <f>'TRB Record'!A46</f>
        <v>23</v>
      </c>
      <c r="B46" s="9">
        <f>'TRB Record'!B46</f>
        <v>0</v>
      </c>
    </row>
    <row r="47" spans="1:2" ht="12">
      <c r="A47" s="1" t="str">
        <f>'TRB Record'!A47</f>
        <v>replicate 23</v>
      </c>
      <c r="B47" s="9">
        <f>'TRB Record'!B47</f>
        <v>0</v>
      </c>
    </row>
    <row r="48" spans="1:2" ht="12">
      <c r="A48" s="1">
        <f>'TRB Record'!A48</f>
        <v>24</v>
      </c>
      <c r="B48" s="9">
        <f>'TRB Record'!B48</f>
        <v>0</v>
      </c>
    </row>
    <row r="49" spans="1:2" ht="12">
      <c r="A49" s="1" t="str">
        <f>'TRB Record'!A49</f>
        <v>replicate 24</v>
      </c>
      <c r="B49" s="9">
        <f>'TRB Record'!B49</f>
        <v>0</v>
      </c>
    </row>
    <row r="50" spans="1:2" ht="12">
      <c r="A50" s="1">
        <f>'TRB Record'!A50</f>
        <v>25</v>
      </c>
      <c r="B50" s="9">
        <f>'TRB Record'!B50</f>
        <v>0</v>
      </c>
    </row>
    <row r="51" spans="1:2" ht="12">
      <c r="A51" s="1" t="str">
        <f>'TRB Record'!A51</f>
        <v>replicate 25</v>
      </c>
      <c r="B51" s="9">
        <f>'TRB Record'!B51</f>
        <v>0</v>
      </c>
    </row>
    <row r="52" spans="1:2" ht="12">
      <c r="A52" s="1">
        <f>'TRB Record'!A52</f>
        <v>26</v>
      </c>
      <c r="B52" s="9">
        <f>'TRB Record'!B52</f>
        <v>0</v>
      </c>
    </row>
    <row r="53" spans="1:2" ht="12">
      <c r="A53" s="1" t="str">
        <f>'TRB Record'!A53</f>
        <v>replicate 26</v>
      </c>
      <c r="B53" s="9">
        <f>'TRB Record'!B53</f>
        <v>0</v>
      </c>
    </row>
    <row r="54" spans="1:2" ht="12">
      <c r="A54" s="1">
        <f>'TRB Record'!A54</f>
        <v>27</v>
      </c>
      <c r="B54" s="9">
        <f>'TRB Record'!B54</f>
        <v>0</v>
      </c>
    </row>
    <row r="55" spans="1:2" ht="12">
      <c r="A55" s="1" t="str">
        <f>'TRB Record'!A55</f>
        <v>replicate 27</v>
      </c>
      <c r="B55" s="9">
        <f>'TRB Record'!B55</f>
        <v>0</v>
      </c>
    </row>
    <row r="56" spans="1:2" ht="12">
      <c r="A56" s="1">
        <f>'TRB Record'!A56</f>
        <v>28</v>
      </c>
      <c r="B56" s="9">
        <f>'TRB Record'!B56</f>
        <v>0</v>
      </c>
    </row>
    <row r="57" spans="1:2" ht="12">
      <c r="A57" s="1" t="str">
        <f>'TRB Record'!A57</f>
        <v>replicate 28</v>
      </c>
      <c r="B57" s="9">
        <f>'TRB Record'!B57</f>
        <v>0</v>
      </c>
    </row>
    <row r="58" spans="1:2" ht="12">
      <c r="A58" s="1">
        <f>'TRB Record'!A58</f>
        <v>29</v>
      </c>
      <c r="B58" s="9">
        <f>'TRB Record'!B58</f>
        <v>0</v>
      </c>
    </row>
    <row r="59" spans="1:2" ht="12">
      <c r="A59" s="1" t="str">
        <f>'TRB Record'!A59</f>
        <v>replicate 29</v>
      </c>
      <c r="B59" s="9">
        <f>'TRB Record'!B59</f>
        <v>0</v>
      </c>
    </row>
    <row r="60" spans="1:2" ht="12">
      <c r="A60" s="1">
        <f>'TRB Record'!A60</f>
        <v>30</v>
      </c>
      <c r="B60" s="9">
        <f>'TRB Record'!B60</f>
        <v>0</v>
      </c>
    </row>
    <row r="61" spans="1:2" ht="12">
      <c r="A61" s="1" t="str">
        <f>'TRB Record'!A61</f>
        <v>replicate 30</v>
      </c>
      <c r="B61" s="9">
        <f>'TRB Record'!B61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C2" sqref="C2"/>
    </sheetView>
  </sheetViews>
  <sheetFormatPr defaultColWidth="10.8515625" defaultRowHeight="12.75"/>
  <cols>
    <col min="1" max="1" width="10.8515625" style="1" customWidth="1"/>
    <col min="2" max="2" width="9.7109375" style="2" customWidth="1"/>
    <col min="3" max="3" width="14.28125" style="2" customWidth="1"/>
    <col min="4" max="4" width="11.8515625" style="2" customWidth="1"/>
    <col min="5" max="7" width="9.7109375" style="3" customWidth="1"/>
    <col min="8" max="8" width="9.7109375" style="4" customWidth="1"/>
    <col min="9" max="16384" width="10.8515625" style="5" customWidth="1"/>
  </cols>
  <sheetData>
    <row r="1" spans="1:8" s="6" customFormat="1" ht="104.25">
      <c r="A1" s="6" t="s">
        <v>0</v>
      </c>
      <c r="B1" s="72" t="s">
        <v>70</v>
      </c>
      <c r="C1" s="73" t="s">
        <v>1</v>
      </c>
      <c r="D1" s="73" t="s">
        <v>2</v>
      </c>
      <c r="E1" s="26" t="s">
        <v>3</v>
      </c>
      <c r="F1" s="27" t="s">
        <v>4</v>
      </c>
      <c r="G1" s="27" t="s">
        <v>5</v>
      </c>
      <c r="H1" s="27" t="s">
        <v>6</v>
      </c>
    </row>
    <row r="2" spans="1:8" ht="12">
      <c r="A2" s="1">
        <v>1</v>
      </c>
      <c r="E2" s="3">
        <f>Lignin!B2</f>
        <v>0</v>
      </c>
      <c r="F2" s="4">
        <f>'Monomeric sugars'!B4</f>
        <v>0</v>
      </c>
      <c r="G2" s="4">
        <f>'Total sugars'!B7</f>
        <v>0</v>
      </c>
      <c r="H2" s="4">
        <f>'Organic Acids'!B3</f>
        <v>0</v>
      </c>
    </row>
    <row r="3" spans="1:8" ht="12">
      <c r="A3" s="1" t="s">
        <v>7</v>
      </c>
      <c r="E3" s="3">
        <f>Lignin!B3</f>
        <v>0</v>
      </c>
      <c r="F3" s="4">
        <f>'Monomeric sugars'!B5</f>
        <v>0</v>
      </c>
      <c r="G3" s="4">
        <f>'Total sugars'!B8</f>
        <v>0</v>
      </c>
      <c r="H3" s="4">
        <f>'Organic Acids'!B4</f>
        <v>0</v>
      </c>
    </row>
    <row r="4" spans="1:8" ht="12">
      <c r="A4" s="1">
        <v>2</v>
      </c>
      <c r="E4" s="3">
        <f>Lignin!B4</f>
        <v>0</v>
      </c>
      <c r="F4" s="4">
        <f>'Monomeric sugars'!B6</f>
        <v>0</v>
      </c>
      <c r="G4" s="4">
        <f>'Total sugars'!B9</f>
        <v>0</v>
      </c>
      <c r="H4" s="4">
        <f>'Organic Acids'!B5</f>
        <v>0</v>
      </c>
    </row>
    <row r="5" spans="1:8" ht="12">
      <c r="A5" s="1" t="s">
        <v>8</v>
      </c>
      <c r="E5" s="3">
        <f>Lignin!B5</f>
        <v>0</v>
      </c>
      <c r="F5" s="4">
        <f>'Monomeric sugars'!B7</f>
        <v>0</v>
      </c>
      <c r="G5" s="4">
        <f>'Total sugars'!B10</f>
        <v>0</v>
      </c>
      <c r="H5" s="4">
        <f>'Organic Acids'!B6</f>
        <v>0</v>
      </c>
    </row>
    <row r="6" spans="1:8" ht="12">
      <c r="A6" s="1">
        <v>3</v>
      </c>
      <c r="E6" s="3">
        <f>Lignin!B6</f>
        <v>0</v>
      </c>
      <c r="F6" s="4">
        <f>'Monomeric sugars'!B8</f>
        <v>0</v>
      </c>
      <c r="G6" s="4">
        <f>'Total sugars'!B11</f>
        <v>0</v>
      </c>
      <c r="H6" s="4">
        <f>'Organic Acids'!B7</f>
        <v>0</v>
      </c>
    </row>
    <row r="7" spans="1:8" ht="12">
      <c r="A7" s="1" t="s">
        <v>9</v>
      </c>
      <c r="E7" s="3">
        <f>Lignin!B7</f>
        <v>0</v>
      </c>
      <c r="F7" s="4">
        <f>'Monomeric sugars'!B9</f>
        <v>0</v>
      </c>
      <c r="G7" s="4">
        <f>'Total sugars'!B12</f>
        <v>0</v>
      </c>
      <c r="H7" s="4">
        <f>'Organic Acids'!B8</f>
        <v>0</v>
      </c>
    </row>
    <row r="8" spans="1:8" ht="12">
      <c r="A8" s="1">
        <v>4</v>
      </c>
      <c r="E8" s="3">
        <f>Lignin!B8</f>
        <v>0</v>
      </c>
      <c r="F8" s="4">
        <f>'Monomeric sugars'!B10</f>
        <v>0</v>
      </c>
      <c r="G8" s="4">
        <f>'Total sugars'!B13</f>
        <v>0</v>
      </c>
      <c r="H8" s="4">
        <f>'Organic Acids'!B9</f>
        <v>0</v>
      </c>
    </row>
    <row r="9" spans="1:8" ht="12">
      <c r="A9" s="1" t="s">
        <v>10</v>
      </c>
      <c r="E9" s="3">
        <f>Lignin!B9</f>
        <v>0</v>
      </c>
      <c r="F9" s="4">
        <f>'Monomeric sugars'!B11</f>
        <v>0</v>
      </c>
      <c r="G9" s="4">
        <f>'Total sugars'!B14</f>
        <v>0</v>
      </c>
      <c r="H9" s="4">
        <f>'Organic Acids'!B10</f>
        <v>0</v>
      </c>
    </row>
    <row r="10" spans="1:8" ht="12">
      <c r="A10" s="1">
        <v>5</v>
      </c>
      <c r="E10" s="3">
        <f>Lignin!B10</f>
        <v>0</v>
      </c>
      <c r="F10" s="4">
        <f>'Monomeric sugars'!B12</f>
        <v>0</v>
      </c>
      <c r="G10" s="4">
        <f>'Total sugars'!B15</f>
        <v>0</v>
      </c>
      <c r="H10" s="4">
        <f>'Organic Acids'!B11</f>
        <v>0</v>
      </c>
    </row>
    <row r="11" spans="1:8" ht="12">
      <c r="A11" s="1" t="s">
        <v>11</v>
      </c>
      <c r="E11" s="3">
        <f>Lignin!B11</f>
        <v>0</v>
      </c>
      <c r="F11" s="4">
        <f>'Monomeric sugars'!B13</f>
        <v>0</v>
      </c>
      <c r="G11" s="4">
        <f>'Total sugars'!B16</f>
        <v>0</v>
      </c>
      <c r="H11" s="4">
        <f>'Organic Acids'!B12</f>
        <v>0</v>
      </c>
    </row>
    <row r="12" spans="1:8" ht="12">
      <c r="A12" s="1">
        <v>6</v>
      </c>
      <c r="E12" s="3">
        <f>Lignin!B12</f>
        <v>0</v>
      </c>
      <c r="F12" s="4">
        <f>'Monomeric sugars'!B14</f>
        <v>0</v>
      </c>
      <c r="G12" s="4">
        <f>'Total sugars'!B17</f>
        <v>0</v>
      </c>
      <c r="H12" s="4">
        <f>'Organic Acids'!B13</f>
        <v>0</v>
      </c>
    </row>
    <row r="13" spans="1:8" ht="12">
      <c r="A13" s="1" t="s">
        <v>12</v>
      </c>
      <c r="E13" s="3">
        <f>Lignin!B13</f>
        <v>0</v>
      </c>
      <c r="F13" s="4">
        <f>'Monomeric sugars'!B15</f>
        <v>0</v>
      </c>
      <c r="G13" s="4">
        <f>'Total sugars'!B18</f>
        <v>0</v>
      </c>
      <c r="H13" s="4">
        <f>'Organic Acids'!B14</f>
        <v>0</v>
      </c>
    </row>
    <row r="14" spans="1:8" ht="12">
      <c r="A14" s="1">
        <v>7</v>
      </c>
      <c r="E14" s="3">
        <f>Lignin!B14</f>
        <v>0</v>
      </c>
      <c r="F14" s="4">
        <f>'Monomeric sugars'!B16</f>
        <v>0</v>
      </c>
      <c r="G14" s="4">
        <f>'Total sugars'!B19</f>
        <v>0</v>
      </c>
      <c r="H14" s="4">
        <f>'Organic Acids'!B15</f>
        <v>0</v>
      </c>
    </row>
    <row r="15" spans="1:8" ht="12">
      <c r="A15" s="1" t="s">
        <v>13</v>
      </c>
      <c r="E15" s="3">
        <f>Lignin!B15</f>
        <v>0</v>
      </c>
      <c r="F15" s="4">
        <f>'Monomeric sugars'!B17</f>
        <v>0</v>
      </c>
      <c r="G15" s="4">
        <f>'Total sugars'!B20</f>
        <v>0</v>
      </c>
      <c r="H15" s="4">
        <f>'Organic Acids'!B16</f>
        <v>0</v>
      </c>
    </row>
    <row r="16" spans="1:8" ht="12">
      <c r="A16" s="1">
        <v>8</v>
      </c>
      <c r="E16" s="3">
        <f>Lignin!B16</f>
        <v>0</v>
      </c>
      <c r="F16" s="4">
        <f>'Monomeric sugars'!B18</f>
        <v>0</v>
      </c>
      <c r="G16" s="4">
        <f>'Total sugars'!B21</f>
        <v>0</v>
      </c>
      <c r="H16" s="4">
        <f>'Organic Acids'!B17</f>
        <v>0</v>
      </c>
    </row>
    <row r="17" spans="1:8" ht="12">
      <c r="A17" s="1" t="s">
        <v>14</v>
      </c>
      <c r="E17" s="3">
        <f>Lignin!B17</f>
        <v>0</v>
      </c>
      <c r="F17" s="4">
        <f>'Monomeric sugars'!B19</f>
        <v>0</v>
      </c>
      <c r="G17" s="4">
        <f>'Total sugars'!B22</f>
        <v>0</v>
      </c>
      <c r="H17" s="4">
        <f>'Organic Acids'!B18</f>
        <v>0</v>
      </c>
    </row>
    <row r="18" spans="1:8" ht="12">
      <c r="A18" s="1">
        <v>9</v>
      </c>
      <c r="E18" s="3">
        <f>Lignin!B18</f>
        <v>0</v>
      </c>
      <c r="F18" s="4">
        <f>'Monomeric sugars'!B20</f>
        <v>0</v>
      </c>
      <c r="G18" s="4">
        <f>'Total sugars'!B23</f>
        <v>0</v>
      </c>
      <c r="H18" s="4">
        <f>'Organic Acids'!B19</f>
        <v>0</v>
      </c>
    </row>
    <row r="19" spans="1:8" ht="12">
      <c r="A19" s="1" t="s">
        <v>15</v>
      </c>
      <c r="E19" s="3">
        <f>Lignin!B19</f>
        <v>0</v>
      </c>
      <c r="F19" s="4">
        <f>'Monomeric sugars'!B21</f>
        <v>0</v>
      </c>
      <c r="G19" s="4">
        <f>'Total sugars'!B24</f>
        <v>0</v>
      </c>
      <c r="H19" s="4">
        <f>'Organic Acids'!B20</f>
        <v>0</v>
      </c>
    </row>
    <row r="20" spans="1:8" ht="12">
      <c r="A20" s="1">
        <v>10</v>
      </c>
      <c r="E20" s="3">
        <f>Lignin!B20</f>
        <v>0</v>
      </c>
      <c r="F20" s="4">
        <f>'Monomeric sugars'!B22</f>
        <v>0</v>
      </c>
      <c r="G20" s="4">
        <f>'Total sugars'!B25</f>
        <v>0</v>
      </c>
      <c r="H20" s="4">
        <f>'Organic Acids'!B21</f>
        <v>0</v>
      </c>
    </row>
    <row r="21" spans="1:8" ht="12">
      <c r="A21" s="1" t="s">
        <v>16</v>
      </c>
      <c r="E21" s="3">
        <f>Lignin!B21</f>
        <v>0</v>
      </c>
      <c r="F21" s="4">
        <f>'Monomeric sugars'!B23</f>
        <v>0</v>
      </c>
      <c r="G21" s="4">
        <f>'Total sugars'!B26</f>
        <v>0</v>
      </c>
      <c r="H21" s="4">
        <f>'Organic Acids'!B22</f>
        <v>0</v>
      </c>
    </row>
    <row r="22" spans="1:8" ht="12">
      <c r="A22" s="1">
        <v>11</v>
      </c>
      <c r="E22" s="3">
        <f>Lignin!B22</f>
        <v>0</v>
      </c>
      <c r="F22" s="4">
        <f>'Monomeric sugars'!B24</f>
        <v>0</v>
      </c>
      <c r="G22" s="4">
        <f>'Total sugars'!B27</f>
        <v>0</v>
      </c>
      <c r="H22" s="4">
        <f>'Organic Acids'!B23</f>
        <v>0</v>
      </c>
    </row>
    <row r="23" spans="1:8" ht="12">
      <c r="A23" s="1" t="s">
        <v>17</v>
      </c>
      <c r="E23" s="3">
        <f>Lignin!B23</f>
        <v>0</v>
      </c>
      <c r="F23" s="4">
        <f>'Monomeric sugars'!B25</f>
        <v>0</v>
      </c>
      <c r="G23" s="4">
        <f>'Total sugars'!B28</f>
        <v>0</v>
      </c>
      <c r="H23" s="4">
        <f>'Organic Acids'!B24</f>
        <v>0</v>
      </c>
    </row>
    <row r="24" spans="1:8" ht="12">
      <c r="A24" s="1">
        <v>12</v>
      </c>
      <c r="E24" s="3">
        <f>Lignin!B24</f>
        <v>0</v>
      </c>
      <c r="F24" s="4">
        <f>'Monomeric sugars'!B26</f>
        <v>0</v>
      </c>
      <c r="G24" s="4">
        <f>'Total sugars'!B29</f>
        <v>0</v>
      </c>
      <c r="H24" s="4">
        <f>'Organic Acids'!B25</f>
        <v>0</v>
      </c>
    </row>
    <row r="25" spans="1:8" ht="12">
      <c r="A25" s="1" t="s">
        <v>18</v>
      </c>
      <c r="E25" s="3">
        <f>Lignin!B25</f>
        <v>0</v>
      </c>
      <c r="F25" s="4">
        <f>'Monomeric sugars'!B27</f>
        <v>0</v>
      </c>
      <c r="G25" s="4">
        <f>'Total sugars'!B30</f>
        <v>0</v>
      </c>
      <c r="H25" s="4">
        <f>'Organic Acids'!B26</f>
        <v>0</v>
      </c>
    </row>
    <row r="26" spans="1:8" ht="12">
      <c r="A26" s="1">
        <v>13</v>
      </c>
      <c r="E26" s="3">
        <f>Lignin!B26</f>
        <v>0</v>
      </c>
      <c r="F26" s="4">
        <f>'Monomeric sugars'!B28</f>
        <v>0</v>
      </c>
      <c r="G26" s="4">
        <f>'Total sugars'!B31</f>
        <v>0</v>
      </c>
      <c r="H26" s="4">
        <f>'Organic Acids'!B27</f>
        <v>0</v>
      </c>
    </row>
    <row r="27" spans="1:8" ht="12">
      <c r="A27" s="1" t="s">
        <v>19</v>
      </c>
      <c r="E27" s="3">
        <f>Lignin!B27</f>
        <v>0</v>
      </c>
      <c r="F27" s="4">
        <f>'Monomeric sugars'!B29</f>
        <v>0</v>
      </c>
      <c r="G27" s="4">
        <f>'Total sugars'!B32</f>
        <v>0</v>
      </c>
      <c r="H27" s="4">
        <f>'Organic Acids'!B28</f>
        <v>0</v>
      </c>
    </row>
    <row r="28" spans="1:8" ht="12">
      <c r="A28" s="1">
        <v>14</v>
      </c>
      <c r="E28" s="3">
        <f>Lignin!B28</f>
        <v>0</v>
      </c>
      <c r="F28" s="4">
        <f>'Monomeric sugars'!B30</f>
        <v>0</v>
      </c>
      <c r="G28" s="4">
        <f>'Total sugars'!B33</f>
        <v>0</v>
      </c>
      <c r="H28" s="4">
        <f>'Organic Acids'!B29</f>
        <v>0</v>
      </c>
    </row>
    <row r="29" spans="1:8" ht="12">
      <c r="A29" s="1" t="s">
        <v>20</v>
      </c>
      <c r="E29" s="3">
        <f>Lignin!B29</f>
        <v>0</v>
      </c>
      <c r="F29" s="4">
        <f>'Monomeric sugars'!B31</f>
        <v>0</v>
      </c>
      <c r="G29" s="4">
        <f>'Total sugars'!B34</f>
        <v>0</v>
      </c>
      <c r="H29" s="4">
        <f>'Organic Acids'!B30</f>
        <v>0</v>
      </c>
    </row>
    <row r="30" spans="1:8" ht="12">
      <c r="A30" s="1">
        <v>15</v>
      </c>
      <c r="E30" s="3">
        <f>Lignin!B30</f>
        <v>0</v>
      </c>
      <c r="F30" s="4">
        <f>'Monomeric sugars'!B32</f>
        <v>0</v>
      </c>
      <c r="G30" s="4">
        <f>'Total sugars'!B35</f>
        <v>0</v>
      </c>
      <c r="H30" s="4">
        <f>'Organic Acids'!B31</f>
        <v>0</v>
      </c>
    </row>
    <row r="31" spans="1:8" ht="12">
      <c r="A31" s="1" t="s">
        <v>21</v>
      </c>
      <c r="E31" s="3">
        <f>Lignin!B31</f>
        <v>0</v>
      </c>
      <c r="F31" s="4">
        <f>'Monomeric sugars'!B33</f>
        <v>0</v>
      </c>
      <c r="G31" s="4">
        <f>'Total sugars'!B36</f>
        <v>0</v>
      </c>
      <c r="H31" s="4">
        <f>'Organic Acids'!B32</f>
        <v>0</v>
      </c>
    </row>
    <row r="32" spans="1:8" ht="12">
      <c r="A32" s="1">
        <v>16</v>
      </c>
      <c r="E32" s="3">
        <f>Lignin!B32</f>
        <v>0</v>
      </c>
      <c r="F32" s="4">
        <f>'Monomeric sugars'!B34</f>
        <v>0</v>
      </c>
      <c r="G32" s="4">
        <f>'Total sugars'!B37</f>
        <v>0</v>
      </c>
      <c r="H32" s="4">
        <f>'Organic Acids'!B33</f>
        <v>0</v>
      </c>
    </row>
    <row r="33" spans="1:8" ht="12">
      <c r="A33" s="1" t="s">
        <v>22</v>
      </c>
      <c r="E33" s="3">
        <f>Lignin!B33</f>
        <v>0</v>
      </c>
      <c r="F33" s="4">
        <f>'Monomeric sugars'!B35</f>
        <v>0</v>
      </c>
      <c r="G33" s="4">
        <f>'Total sugars'!B38</f>
        <v>0</v>
      </c>
      <c r="H33" s="4">
        <f>'Organic Acids'!B34</f>
        <v>0</v>
      </c>
    </row>
    <row r="34" spans="1:8" ht="12">
      <c r="A34" s="1">
        <v>17</v>
      </c>
      <c r="E34" s="3">
        <f>Lignin!B34</f>
        <v>0</v>
      </c>
      <c r="F34" s="4">
        <f>'Monomeric sugars'!B36</f>
        <v>0</v>
      </c>
      <c r="G34" s="4">
        <f>'Total sugars'!B39</f>
        <v>0</v>
      </c>
      <c r="H34" s="4">
        <f>'Organic Acids'!B35</f>
        <v>0</v>
      </c>
    </row>
    <row r="35" spans="1:8" ht="12">
      <c r="A35" s="1" t="s">
        <v>23</v>
      </c>
      <c r="E35" s="3">
        <f>Lignin!B35</f>
        <v>0</v>
      </c>
      <c r="F35" s="4">
        <f>'Monomeric sugars'!B37</f>
        <v>0</v>
      </c>
      <c r="G35" s="4">
        <f>'Total sugars'!B40</f>
        <v>0</v>
      </c>
      <c r="H35" s="4">
        <f>'Organic Acids'!B36</f>
        <v>0</v>
      </c>
    </row>
    <row r="36" spans="1:8" ht="12">
      <c r="A36" s="1">
        <v>18</v>
      </c>
      <c r="E36" s="3">
        <f>Lignin!B36</f>
        <v>0</v>
      </c>
      <c r="F36" s="4">
        <f>'Monomeric sugars'!B38</f>
        <v>0</v>
      </c>
      <c r="G36" s="4">
        <f>'Total sugars'!B41</f>
        <v>0</v>
      </c>
      <c r="H36" s="4">
        <f>'Organic Acids'!B37</f>
        <v>0</v>
      </c>
    </row>
    <row r="37" spans="1:8" ht="12">
      <c r="A37" s="1" t="s">
        <v>24</v>
      </c>
      <c r="E37" s="3">
        <f>Lignin!B37</f>
        <v>0</v>
      </c>
      <c r="F37" s="4">
        <f>'Monomeric sugars'!B39</f>
        <v>0</v>
      </c>
      <c r="G37" s="4">
        <f>'Total sugars'!B42</f>
        <v>0</v>
      </c>
      <c r="H37" s="4">
        <f>'Organic Acids'!B38</f>
        <v>0</v>
      </c>
    </row>
    <row r="38" spans="1:8" ht="12">
      <c r="A38" s="1">
        <v>19</v>
      </c>
      <c r="E38" s="3">
        <f>Lignin!B38</f>
        <v>0</v>
      </c>
      <c r="F38" s="4">
        <f>'Monomeric sugars'!B40</f>
        <v>0</v>
      </c>
      <c r="G38" s="4">
        <f>'Total sugars'!B43</f>
        <v>0</v>
      </c>
      <c r="H38" s="4">
        <f>'Organic Acids'!B39</f>
        <v>0</v>
      </c>
    </row>
    <row r="39" spans="1:8" ht="12">
      <c r="A39" s="1" t="s">
        <v>25</v>
      </c>
      <c r="E39" s="3">
        <f>Lignin!B39</f>
        <v>0</v>
      </c>
      <c r="F39" s="4">
        <f>'Monomeric sugars'!B41</f>
        <v>0</v>
      </c>
      <c r="G39" s="4">
        <f>'Total sugars'!B44</f>
        <v>0</v>
      </c>
      <c r="H39" s="4">
        <f>'Organic Acids'!B40</f>
        <v>0</v>
      </c>
    </row>
    <row r="40" spans="1:8" ht="12">
      <c r="A40" s="1">
        <v>20</v>
      </c>
      <c r="E40" s="3">
        <f>Lignin!B40</f>
        <v>0</v>
      </c>
      <c r="F40" s="4">
        <f>'Monomeric sugars'!B42</f>
        <v>0</v>
      </c>
      <c r="G40" s="4">
        <f>'Total sugars'!B45</f>
        <v>0</v>
      </c>
      <c r="H40" s="4">
        <f>'Organic Acids'!B41</f>
        <v>0</v>
      </c>
    </row>
    <row r="41" spans="1:8" ht="12">
      <c r="A41" s="1" t="s">
        <v>26</v>
      </c>
      <c r="E41" s="3">
        <f>Lignin!B41</f>
        <v>0</v>
      </c>
      <c r="F41" s="4">
        <f>'Monomeric sugars'!B43</f>
        <v>0</v>
      </c>
      <c r="G41" s="4">
        <f>'Total sugars'!B46</f>
        <v>0</v>
      </c>
      <c r="H41" s="4">
        <f>'Organic Acids'!B42</f>
        <v>0</v>
      </c>
    </row>
    <row r="42" spans="1:8" ht="12">
      <c r="A42" s="1">
        <v>21</v>
      </c>
      <c r="E42" s="3">
        <f>Lignin!B42</f>
        <v>0</v>
      </c>
      <c r="F42" s="4">
        <f>'Monomeric sugars'!B44</f>
        <v>0</v>
      </c>
      <c r="G42" s="4">
        <f>'Total sugars'!B47</f>
        <v>0</v>
      </c>
      <c r="H42" s="4">
        <f>'Organic Acids'!B43</f>
        <v>0</v>
      </c>
    </row>
    <row r="43" spans="1:8" ht="12">
      <c r="A43" s="1" t="s">
        <v>27</v>
      </c>
      <c r="E43" s="3">
        <f>Lignin!B43</f>
        <v>0</v>
      </c>
      <c r="F43" s="4">
        <f>'Monomeric sugars'!B45</f>
        <v>0</v>
      </c>
      <c r="G43" s="4">
        <f>'Total sugars'!B48</f>
        <v>0</v>
      </c>
      <c r="H43" s="4">
        <f>'Organic Acids'!B44</f>
        <v>0</v>
      </c>
    </row>
    <row r="44" spans="1:8" ht="12">
      <c r="A44" s="1">
        <v>22</v>
      </c>
      <c r="E44" s="3">
        <f>Lignin!B44</f>
        <v>0</v>
      </c>
      <c r="F44" s="4">
        <f>'Monomeric sugars'!B46</f>
        <v>0</v>
      </c>
      <c r="G44" s="4">
        <f>'Total sugars'!B49</f>
        <v>0</v>
      </c>
      <c r="H44" s="4">
        <f>'Organic Acids'!B45</f>
        <v>0</v>
      </c>
    </row>
    <row r="45" spans="1:8" ht="12">
      <c r="A45" s="1" t="s">
        <v>28</v>
      </c>
      <c r="E45" s="3">
        <f>Lignin!B45</f>
        <v>0</v>
      </c>
      <c r="F45" s="4">
        <f>'Monomeric sugars'!B47</f>
        <v>0</v>
      </c>
      <c r="G45" s="4">
        <f>'Total sugars'!B50</f>
        <v>0</v>
      </c>
      <c r="H45" s="4">
        <f>'Organic Acids'!B46</f>
        <v>0</v>
      </c>
    </row>
    <row r="46" spans="1:8" ht="12">
      <c r="A46" s="1">
        <v>23</v>
      </c>
      <c r="E46" s="3">
        <f>Lignin!B46</f>
        <v>0</v>
      </c>
      <c r="F46" s="4">
        <f>'Monomeric sugars'!B48</f>
        <v>0</v>
      </c>
      <c r="G46" s="4">
        <f>'Total sugars'!B51</f>
        <v>0</v>
      </c>
      <c r="H46" s="4">
        <f>'Organic Acids'!B47</f>
        <v>0</v>
      </c>
    </row>
    <row r="47" spans="1:8" ht="12">
      <c r="A47" s="1" t="s">
        <v>29</v>
      </c>
      <c r="E47" s="3">
        <f>Lignin!B47</f>
        <v>0</v>
      </c>
      <c r="F47" s="4">
        <f>'Monomeric sugars'!B49</f>
        <v>0</v>
      </c>
      <c r="G47" s="4">
        <f>'Total sugars'!B52</f>
        <v>0</v>
      </c>
      <c r="H47" s="4">
        <f>'Organic Acids'!B48</f>
        <v>0</v>
      </c>
    </row>
    <row r="48" spans="1:8" ht="12">
      <c r="A48" s="1">
        <v>24</v>
      </c>
      <c r="E48" s="3">
        <f>Lignin!B48</f>
        <v>0</v>
      </c>
      <c r="F48" s="4">
        <f>'Monomeric sugars'!B50</f>
        <v>0</v>
      </c>
      <c r="G48" s="4">
        <f>'Total sugars'!B53</f>
        <v>0</v>
      </c>
      <c r="H48" s="4">
        <f>'Organic Acids'!B49</f>
        <v>0</v>
      </c>
    </row>
    <row r="49" spans="1:8" ht="12">
      <c r="A49" s="1" t="s">
        <v>30</v>
      </c>
      <c r="E49" s="3">
        <f>Lignin!B49</f>
        <v>0</v>
      </c>
      <c r="F49" s="4">
        <f>'Monomeric sugars'!B51</f>
        <v>0</v>
      </c>
      <c r="G49" s="4">
        <f>'Total sugars'!B54</f>
        <v>0</v>
      </c>
      <c r="H49" s="4">
        <f>'Organic Acids'!B50</f>
        <v>0</v>
      </c>
    </row>
    <row r="50" spans="1:8" ht="12">
      <c r="A50" s="1">
        <v>25</v>
      </c>
      <c r="E50" s="3">
        <f>Lignin!B50</f>
        <v>0</v>
      </c>
      <c r="F50" s="4">
        <f>'Monomeric sugars'!B52</f>
        <v>0</v>
      </c>
      <c r="G50" s="4">
        <f>'Total sugars'!B55</f>
        <v>0</v>
      </c>
      <c r="H50" s="4">
        <f>'Organic Acids'!B51</f>
        <v>0</v>
      </c>
    </row>
    <row r="51" spans="1:8" ht="12">
      <c r="A51" s="1" t="s">
        <v>31</v>
      </c>
      <c r="E51" s="3">
        <f>Lignin!B51</f>
        <v>0</v>
      </c>
      <c r="F51" s="4">
        <f>'Monomeric sugars'!B53</f>
        <v>0</v>
      </c>
      <c r="G51" s="4">
        <f>'Total sugars'!B56</f>
        <v>0</v>
      </c>
      <c r="H51" s="4">
        <f>'Organic Acids'!B52</f>
        <v>0</v>
      </c>
    </row>
    <row r="52" spans="1:8" ht="12">
      <c r="A52" s="1">
        <v>26</v>
      </c>
      <c r="E52" s="3">
        <f>Lignin!B52</f>
        <v>0</v>
      </c>
      <c r="F52" s="4">
        <f>'Monomeric sugars'!B54</f>
        <v>0</v>
      </c>
      <c r="G52" s="4">
        <f>'Total sugars'!B57</f>
        <v>0</v>
      </c>
      <c r="H52" s="4">
        <f>'Organic Acids'!B53</f>
        <v>0</v>
      </c>
    </row>
    <row r="53" spans="1:8" ht="12">
      <c r="A53" s="1" t="s">
        <v>32</v>
      </c>
      <c r="E53" s="3">
        <f>Lignin!B53</f>
        <v>0</v>
      </c>
      <c r="F53" s="4">
        <f>'Monomeric sugars'!B55</f>
        <v>0</v>
      </c>
      <c r="G53" s="4">
        <f>'Total sugars'!B58</f>
        <v>0</v>
      </c>
      <c r="H53" s="4">
        <f>'Organic Acids'!B54</f>
        <v>0</v>
      </c>
    </row>
    <row r="54" spans="1:8" ht="12">
      <c r="A54" s="1">
        <v>27</v>
      </c>
      <c r="E54" s="3">
        <f>Lignin!B54</f>
        <v>0</v>
      </c>
      <c r="F54" s="4">
        <f>'Monomeric sugars'!B56</f>
        <v>0</v>
      </c>
      <c r="G54" s="4">
        <f>'Total sugars'!B59</f>
        <v>0</v>
      </c>
      <c r="H54" s="4">
        <f>'Organic Acids'!B55</f>
        <v>0</v>
      </c>
    </row>
    <row r="55" spans="1:8" ht="12">
      <c r="A55" s="1" t="s">
        <v>33</v>
      </c>
      <c r="E55" s="3">
        <f>Lignin!B55</f>
        <v>0</v>
      </c>
      <c r="F55" s="4">
        <f>'Monomeric sugars'!B57</f>
        <v>0</v>
      </c>
      <c r="G55" s="4">
        <f>'Total sugars'!B60</f>
        <v>0</v>
      </c>
      <c r="H55" s="4">
        <f>'Organic Acids'!B56</f>
        <v>0</v>
      </c>
    </row>
    <row r="56" spans="1:8" ht="12">
      <c r="A56" s="1">
        <v>28</v>
      </c>
      <c r="E56" s="3">
        <f>Lignin!B56</f>
        <v>0</v>
      </c>
      <c r="F56" s="4">
        <f>'Monomeric sugars'!B58</f>
        <v>0</v>
      </c>
      <c r="G56" s="4">
        <f>'Total sugars'!B61</f>
        <v>0</v>
      </c>
      <c r="H56" s="4">
        <f>'Organic Acids'!B57</f>
        <v>0</v>
      </c>
    </row>
    <row r="57" spans="1:8" ht="12">
      <c r="A57" s="1" t="s">
        <v>34</v>
      </c>
      <c r="E57" s="3">
        <f>Lignin!B57</f>
        <v>0</v>
      </c>
      <c r="F57" s="4">
        <f>'Monomeric sugars'!B59</f>
        <v>0</v>
      </c>
      <c r="G57" s="4">
        <f>'Total sugars'!B62</f>
        <v>0</v>
      </c>
      <c r="H57" s="4">
        <f>'Organic Acids'!B58</f>
        <v>0</v>
      </c>
    </row>
    <row r="58" spans="1:8" ht="12">
      <c r="A58" s="1">
        <v>29</v>
      </c>
      <c r="E58" s="3">
        <f>Lignin!B58</f>
        <v>0</v>
      </c>
      <c r="F58" s="4">
        <f>'Monomeric sugars'!B60</f>
        <v>0</v>
      </c>
      <c r="G58" s="4">
        <f>'Total sugars'!B63</f>
        <v>0</v>
      </c>
      <c r="H58" s="4">
        <f>'Organic Acids'!B59</f>
        <v>0</v>
      </c>
    </row>
    <row r="59" spans="1:8" ht="12">
      <c r="A59" s="1" t="s">
        <v>35</v>
      </c>
      <c r="E59" s="3">
        <f>Lignin!B59</f>
        <v>0</v>
      </c>
      <c r="F59" s="4">
        <f>'Monomeric sugars'!B61</f>
        <v>0</v>
      </c>
      <c r="G59" s="4">
        <f>'Total sugars'!B64</f>
        <v>0</v>
      </c>
      <c r="H59" s="4">
        <f>'Organic Acids'!B60</f>
        <v>0</v>
      </c>
    </row>
    <row r="60" spans="1:8" ht="12">
      <c r="A60" s="1">
        <v>30</v>
      </c>
      <c r="E60" s="3">
        <f>Lignin!B60</f>
        <v>0</v>
      </c>
      <c r="F60" s="4">
        <f>'Monomeric sugars'!B62</f>
        <v>0</v>
      </c>
      <c r="G60" s="4">
        <f>'Total sugars'!B65</f>
        <v>0</v>
      </c>
      <c r="H60" s="4">
        <f>'Organic Acids'!B61</f>
        <v>0</v>
      </c>
    </row>
    <row r="61" spans="1:8" ht="12">
      <c r="A61" s="1" t="s">
        <v>36</v>
      </c>
      <c r="E61" s="3">
        <f>Lignin!B61</f>
        <v>0</v>
      </c>
      <c r="F61" s="4">
        <f>'Monomeric sugars'!B63</f>
        <v>0</v>
      </c>
      <c r="G61" s="4">
        <f>'Total sugars'!B66</f>
        <v>0</v>
      </c>
      <c r="H61" s="4">
        <f>'Organic Acids'!B62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G2" sqref="G2"/>
    </sheetView>
  </sheetViews>
  <sheetFormatPr defaultColWidth="10.8515625" defaultRowHeight="12.75"/>
  <cols>
    <col min="1" max="1" width="10.8515625" style="1" customWidth="1"/>
    <col min="2" max="2" width="13.421875" style="2" customWidth="1"/>
    <col min="3" max="3" width="16.421875" style="9" customWidth="1"/>
    <col min="4" max="4" width="7.140625" style="2" customWidth="1"/>
    <col min="5" max="5" width="6.7109375" style="2" customWidth="1"/>
    <col min="6" max="6" width="8.140625" style="2" customWidth="1"/>
    <col min="7" max="7" width="6.7109375" style="2" customWidth="1"/>
    <col min="8" max="8" width="7.7109375" style="32" customWidth="1"/>
    <col min="9" max="9" width="7.421875" style="10" customWidth="1"/>
    <col min="10" max="11" width="6.57421875" style="11" bestFit="1" customWidth="1"/>
    <col min="12" max="16384" width="10.8515625" style="5" customWidth="1"/>
  </cols>
  <sheetData>
    <row r="1" spans="1:11" s="6" customFormat="1" ht="114">
      <c r="A1" s="6" t="s">
        <v>0</v>
      </c>
      <c r="B1" s="73" t="s">
        <v>37</v>
      </c>
      <c r="C1" s="7" t="s">
        <v>38</v>
      </c>
      <c r="D1" s="73" t="s">
        <v>39</v>
      </c>
      <c r="E1" s="74" t="s">
        <v>69</v>
      </c>
      <c r="F1" s="72" t="s">
        <v>40</v>
      </c>
      <c r="G1" s="72" t="s">
        <v>41</v>
      </c>
      <c r="H1" s="31" t="s">
        <v>42</v>
      </c>
      <c r="I1" s="75" t="s">
        <v>43</v>
      </c>
      <c r="J1" s="8" t="s">
        <v>44</v>
      </c>
      <c r="K1" s="8" t="s">
        <v>45</v>
      </c>
    </row>
    <row r="2" spans="1:11" ht="12">
      <c r="A2" s="1">
        <f>'TRB Record'!A2</f>
        <v>1</v>
      </c>
      <c r="C2" s="9">
        <f>'TRB Record'!C2</f>
        <v>0</v>
      </c>
      <c r="D2" s="41"/>
      <c r="F2" s="10"/>
      <c r="G2" s="10"/>
      <c r="H2" s="32" t="e">
        <f>(G2+F2)/F2</f>
        <v>#DIV/0!</v>
      </c>
      <c r="J2" s="22">
        <f>IF(ISERROR(H2),0,(D2*H2)/I2)</f>
        <v>0</v>
      </c>
      <c r="K2" s="22"/>
    </row>
    <row r="3" spans="1:11" ht="12">
      <c r="A3" s="1" t="str">
        <f>'TRB Record'!A3</f>
        <v>replicate 1</v>
      </c>
      <c r="C3" s="9">
        <f>'TRB Record'!C3</f>
        <v>0</v>
      </c>
      <c r="D3" s="41"/>
      <c r="F3" s="10"/>
      <c r="G3" s="10"/>
      <c r="H3" s="32" t="e">
        <f aca="true" t="shared" si="0" ref="H3:H61">(G3+F3)/F3</f>
        <v>#DIV/0!</v>
      </c>
      <c r="J3" s="22">
        <f aca="true" t="shared" si="1" ref="J3:J61">IF(ISERROR(H3),0,(D3*H3)/I3)</f>
        <v>0</v>
      </c>
      <c r="K3" s="22">
        <f>AVERAGE(J2:J3)</f>
        <v>0</v>
      </c>
    </row>
    <row r="4" spans="1:11" ht="12">
      <c r="A4" s="1">
        <f>'TRB Record'!A4</f>
        <v>2</v>
      </c>
      <c r="C4" s="9">
        <f>'TRB Record'!C4</f>
        <v>0</v>
      </c>
      <c r="D4" s="41"/>
      <c r="F4" s="10"/>
      <c r="G4" s="10"/>
      <c r="H4" s="32" t="e">
        <f t="shared" si="0"/>
        <v>#DIV/0!</v>
      </c>
      <c r="J4" s="22">
        <f t="shared" si="1"/>
        <v>0</v>
      </c>
      <c r="K4" s="22"/>
    </row>
    <row r="5" spans="1:11" ht="12">
      <c r="A5" s="1" t="str">
        <f>'TRB Record'!A5</f>
        <v>replicate 2</v>
      </c>
      <c r="C5" s="9">
        <f>'TRB Record'!C5</f>
        <v>0</v>
      </c>
      <c r="D5" s="42"/>
      <c r="F5" s="10"/>
      <c r="G5" s="10"/>
      <c r="H5" s="32" t="e">
        <f t="shared" si="0"/>
        <v>#DIV/0!</v>
      </c>
      <c r="J5" s="22">
        <f t="shared" si="1"/>
        <v>0</v>
      </c>
      <c r="K5" s="22">
        <f>AVERAGE(J4:J5)</f>
        <v>0</v>
      </c>
    </row>
    <row r="6" spans="1:11" ht="12">
      <c r="A6" s="1">
        <f>'TRB Record'!A6</f>
        <v>3</v>
      </c>
      <c r="C6" s="9">
        <f>'TRB Record'!C6</f>
        <v>0</v>
      </c>
      <c r="D6" s="41"/>
      <c r="F6" s="10"/>
      <c r="G6" s="10"/>
      <c r="H6" s="32" t="e">
        <f t="shared" si="0"/>
        <v>#DIV/0!</v>
      </c>
      <c r="J6" s="22">
        <f t="shared" si="1"/>
        <v>0</v>
      </c>
      <c r="K6" s="22"/>
    </row>
    <row r="7" spans="1:11" ht="12">
      <c r="A7" s="1" t="str">
        <f>'TRB Record'!A7</f>
        <v>replicate 3</v>
      </c>
      <c r="C7" s="9">
        <f>'TRB Record'!C7</f>
        <v>0</v>
      </c>
      <c r="D7" s="41"/>
      <c r="F7" s="10"/>
      <c r="G7" s="10"/>
      <c r="H7" s="32" t="e">
        <f t="shared" si="0"/>
        <v>#DIV/0!</v>
      </c>
      <c r="J7" s="22">
        <f t="shared" si="1"/>
        <v>0</v>
      </c>
      <c r="K7" s="22">
        <f>AVERAGE(J6:J7)</f>
        <v>0</v>
      </c>
    </row>
    <row r="8" spans="1:11" ht="12">
      <c r="A8" s="1">
        <f>'TRB Record'!A8</f>
        <v>4</v>
      </c>
      <c r="C8" s="9">
        <f>'TRB Record'!C8</f>
        <v>0</v>
      </c>
      <c r="D8" s="41"/>
      <c r="F8" s="10"/>
      <c r="G8" s="10"/>
      <c r="H8" s="32" t="e">
        <f t="shared" si="0"/>
        <v>#DIV/0!</v>
      </c>
      <c r="J8" s="22">
        <f t="shared" si="1"/>
        <v>0</v>
      </c>
      <c r="K8" s="22"/>
    </row>
    <row r="9" spans="1:11" ht="12">
      <c r="A9" s="1" t="str">
        <f>'TRB Record'!A9</f>
        <v>replicate 4</v>
      </c>
      <c r="C9" s="9">
        <f>'TRB Record'!C9</f>
        <v>0</v>
      </c>
      <c r="D9" s="42"/>
      <c r="F9" s="10"/>
      <c r="G9" s="10"/>
      <c r="H9" s="32" t="e">
        <f t="shared" si="0"/>
        <v>#DIV/0!</v>
      </c>
      <c r="J9" s="22">
        <f t="shared" si="1"/>
        <v>0</v>
      </c>
      <c r="K9" s="22">
        <f>AVERAGE(J8:J9)</f>
        <v>0</v>
      </c>
    </row>
    <row r="10" spans="1:11" ht="12">
      <c r="A10" s="1">
        <f>'TRB Record'!A10</f>
        <v>5</v>
      </c>
      <c r="C10" s="9">
        <f>'TRB Record'!C10</f>
        <v>0</v>
      </c>
      <c r="D10" s="42"/>
      <c r="F10" s="10"/>
      <c r="G10" s="10"/>
      <c r="H10" s="32" t="e">
        <f t="shared" si="0"/>
        <v>#DIV/0!</v>
      </c>
      <c r="J10" s="22">
        <f t="shared" si="1"/>
        <v>0</v>
      </c>
      <c r="K10" s="22"/>
    </row>
    <row r="11" spans="1:11" ht="12">
      <c r="A11" s="1" t="str">
        <f>'TRB Record'!A11</f>
        <v>replicate 5</v>
      </c>
      <c r="C11" s="9">
        <f>'TRB Record'!C11</f>
        <v>0</v>
      </c>
      <c r="D11" s="42"/>
      <c r="F11" s="10"/>
      <c r="G11" s="10"/>
      <c r="H11" s="32" t="e">
        <f t="shared" si="0"/>
        <v>#DIV/0!</v>
      </c>
      <c r="J11" s="22">
        <f t="shared" si="1"/>
        <v>0</v>
      </c>
      <c r="K11" s="22">
        <f>AVERAGE(J10:J11)</f>
        <v>0</v>
      </c>
    </row>
    <row r="12" spans="1:11" ht="12">
      <c r="A12" s="1">
        <f>'TRB Record'!A12</f>
        <v>6</v>
      </c>
      <c r="C12" s="9">
        <f>'TRB Record'!C12</f>
        <v>0</v>
      </c>
      <c r="D12" s="42"/>
      <c r="F12" s="10"/>
      <c r="G12" s="10"/>
      <c r="H12" s="32" t="e">
        <f t="shared" si="0"/>
        <v>#DIV/0!</v>
      </c>
      <c r="J12" s="22">
        <f t="shared" si="1"/>
        <v>0</v>
      </c>
      <c r="K12" s="22"/>
    </row>
    <row r="13" spans="1:11" ht="12">
      <c r="A13" s="1" t="str">
        <f>'TRB Record'!A13</f>
        <v>replicate 6</v>
      </c>
      <c r="C13" s="9">
        <f>'TRB Record'!C13</f>
        <v>0</v>
      </c>
      <c r="D13" s="42"/>
      <c r="F13" s="10"/>
      <c r="G13" s="10"/>
      <c r="H13" s="32" t="e">
        <f t="shared" si="0"/>
        <v>#DIV/0!</v>
      </c>
      <c r="J13" s="22">
        <f t="shared" si="1"/>
        <v>0</v>
      </c>
      <c r="K13" s="22">
        <f>AVERAGE(J12:J13)</f>
        <v>0</v>
      </c>
    </row>
    <row r="14" spans="1:11" ht="12">
      <c r="A14" s="1">
        <f>'TRB Record'!A14</f>
        <v>7</v>
      </c>
      <c r="C14" s="9">
        <f>'TRB Record'!C14</f>
        <v>0</v>
      </c>
      <c r="D14" s="42"/>
      <c r="F14" s="10"/>
      <c r="G14" s="10"/>
      <c r="H14" s="32" t="e">
        <f t="shared" si="0"/>
        <v>#DIV/0!</v>
      </c>
      <c r="J14" s="22">
        <f t="shared" si="1"/>
        <v>0</v>
      </c>
      <c r="K14" s="22"/>
    </row>
    <row r="15" spans="1:11" ht="12">
      <c r="A15" s="1" t="str">
        <f>'TRB Record'!A15</f>
        <v>replicate 7</v>
      </c>
      <c r="C15" s="9">
        <f>'TRB Record'!C15</f>
        <v>0</v>
      </c>
      <c r="D15" s="42"/>
      <c r="F15" s="10"/>
      <c r="G15" s="10"/>
      <c r="H15" s="32" t="e">
        <f t="shared" si="0"/>
        <v>#DIV/0!</v>
      </c>
      <c r="J15" s="22">
        <f t="shared" si="1"/>
        <v>0</v>
      </c>
      <c r="K15" s="22">
        <f>AVERAGE(J14:J15)</f>
        <v>0</v>
      </c>
    </row>
    <row r="16" spans="1:11" ht="12">
      <c r="A16" s="1">
        <f>'TRB Record'!A16</f>
        <v>8</v>
      </c>
      <c r="C16" s="9">
        <f>'TRB Record'!C16</f>
        <v>0</v>
      </c>
      <c r="D16" s="42"/>
      <c r="F16" s="10"/>
      <c r="G16" s="10"/>
      <c r="H16" s="32" t="e">
        <f t="shared" si="0"/>
        <v>#DIV/0!</v>
      </c>
      <c r="J16" s="22">
        <f t="shared" si="1"/>
        <v>0</v>
      </c>
      <c r="K16" s="22"/>
    </row>
    <row r="17" spans="1:11" ht="12">
      <c r="A17" s="1" t="str">
        <f>'TRB Record'!A17</f>
        <v>replicate 8</v>
      </c>
      <c r="C17" s="9">
        <f>'TRB Record'!C17</f>
        <v>0</v>
      </c>
      <c r="D17" s="42"/>
      <c r="F17" s="10"/>
      <c r="G17" s="10"/>
      <c r="H17" s="32" t="e">
        <f t="shared" si="0"/>
        <v>#DIV/0!</v>
      </c>
      <c r="J17" s="22">
        <f t="shared" si="1"/>
        <v>0</v>
      </c>
      <c r="K17" s="22">
        <f>AVERAGE(J16:J17)</f>
        <v>0</v>
      </c>
    </row>
    <row r="18" spans="1:11" ht="12">
      <c r="A18" s="1">
        <f>'TRB Record'!A18</f>
        <v>9</v>
      </c>
      <c r="C18" s="9">
        <f>'TRB Record'!C18</f>
        <v>0</v>
      </c>
      <c r="D18" s="42"/>
      <c r="F18" s="10"/>
      <c r="G18" s="10"/>
      <c r="H18" s="32" t="e">
        <f t="shared" si="0"/>
        <v>#DIV/0!</v>
      </c>
      <c r="J18" s="22">
        <f t="shared" si="1"/>
        <v>0</v>
      </c>
      <c r="K18" s="22"/>
    </row>
    <row r="19" spans="1:11" ht="12">
      <c r="A19" s="1" t="str">
        <f>'TRB Record'!A19</f>
        <v>replicate 9</v>
      </c>
      <c r="C19" s="9">
        <f>'TRB Record'!C19</f>
        <v>0</v>
      </c>
      <c r="D19" s="42"/>
      <c r="F19" s="10"/>
      <c r="G19" s="10"/>
      <c r="H19" s="32" t="e">
        <f t="shared" si="0"/>
        <v>#DIV/0!</v>
      </c>
      <c r="J19" s="22">
        <f t="shared" si="1"/>
        <v>0</v>
      </c>
      <c r="K19" s="22">
        <f>AVERAGE(J18:J19)</f>
        <v>0</v>
      </c>
    </row>
    <row r="20" spans="1:11" ht="12">
      <c r="A20" s="1">
        <f>'TRB Record'!A20</f>
        <v>10</v>
      </c>
      <c r="C20" s="9">
        <f>'TRB Record'!C20</f>
        <v>0</v>
      </c>
      <c r="D20" s="42"/>
      <c r="F20" s="10"/>
      <c r="G20" s="10"/>
      <c r="H20" s="32" t="e">
        <f t="shared" si="0"/>
        <v>#DIV/0!</v>
      </c>
      <c r="J20" s="22">
        <f t="shared" si="1"/>
        <v>0</v>
      </c>
      <c r="K20" s="22"/>
    </row>
    <row r="21" spans="1:11" ht="12">
      <c r="A21" s="1" t="str">
        <f>'TRB Record'!A21</f>
        <v>replicate 10</v>
      </c>
      <c r="C21" s="9">
        <f>'TRB Record'!C21</f>
        <v>0</v>
      </c>
      <c r="D21" s="42"/>
      <c r="F21" s="10"/>
      <c r="G21" s="10"/>
      <c r="H21" s="32" t="e">
        <f t="shared" si="0"/>
        <v>#DIV/0!</v>
      </c>
      <c r="J21" s="22">
        <f t="shared" si="1"/>
        <v>0</v>
      </c>
      <c r="K21" s="22">
        <f>AVERAGE(J20:J21)</f>
        <v>0</v>
      </c>
    </row>
    <row r="22" spans="1:11" ht="12">
      <c r="A22" s="1">
        <f>'TRB Record'!A22</f>
        <v>11</v>
      </c>
      <c r="C22" s="9">
        <f>'TRB Record'!C22</f>
        <v>0</v>
      </c>
      <c r="D22" s="42"/>
      <c r="F22" s="10"/>
      <c r="G22" s="10"/>
      <c r="H22" s="32" t="e">
        <f t="shared" si="0"/>
        <v>#DIV/0!</v>
      </c>
      <c r="J22" s="22">
        <f t="shared" si="1"/>
        <v>0</v>
      </c>
      <c r="K22" s="22"/>
    </row>
    <row r="23" spans="1:11" ht="12">
      <c r="A23" s="1" t="str">
        <f>'TRB Record'!A23</f>
        <v>replicate 11</v>
      </c>
      <c r="C23" s="9">
        <f>'TRB Record'!C23</f>
        <v>0</v>
      </c>
      <c r="D23" s="42"/>
      <c r="F23" s="10"/>
      <c r="G23" s="10"/>
      <c r="H23" s="32" t="e">
        <f t="shared" si="0"/>
        <v>#DIV/0!</v>
      </c>
      <c r="J23" s="22">
        <f t="shared" si="1"/>
        <v>0</v>
      </c>
      <c r="K23" s="22">
        <f>AVERAGE(J22:J23)</f>
        <v>0</v>
      </c>
    </row>
    <row r="24" spans="1:11" ht="12">
      <c r="A24" s="1">
        <f>'TRB Record'!A24</f>
        <v>12</v>
      </c>
      <c r="C24" s="9">
        <f>'TRB Record'!C24</f>
        <v>0</v>
      </c>
      <c r="D24" s="42"/>
      <c r="F24" s="10"/>
      <c r="G24" s="10"/>
      <c r="H24" s="32" t="e">
        <f t="shared" si="0"/>
        <v>#DIV/0!</v>
      </c>
      <c r="J24" s="22">
        <f t="shared" si="1"/>
        <v>0</v>
      </c>
      <c r="K24" s="22"/>
    </row>
    <row r="25" spans="1:11" ht="12">
      <c r="A25" s="1" t="str">
        <f>'TRB Record'!A25</f>
        <v>replicate 12</v>
      </c>
      <c r="C25" s="9">
        <f>'TRB Record'!C25</f>
        <v>0</v>
      </c>
      <c r="D25" s="42"/>
      <c r="F25" s="10"/>
      <c r="G25" s="10"/>
      <c r="H25" s="32" t="e">
        <f t="shared" si="0"/>
        <v>#DIV/0!</v>
      </c>
      <c r="J25" s="22">
        <f t="shared" si="1"/>
        <v>0</v>
      </c>
      <c r="K25" s="22">
        <f>AVERAGE(J24:J25)</f>
        <v>0</v>
      </c>
    </row>
    <row r="26" spans="1:11" ht="12">
      <c r="A26" s="1">
        <f>'TRB Record'!A26</f>
        <v>13</v>
      </c>
      <c r="C26" s="9">
        <f>'TRB Record'!C26</f>
        <v>0</v>
      </c>
      <c r="D26" s="42"/>
      <c r="F26" s="10"/>
      <c r="G26" s="10"/>
      <c r="H26" s="32" t="e">
        <f t="shared" si="0"/>
        <v>#DIV/0!</v>
      </c>
      <c r="J26" s="22">
        <f t="shared" si="1"/>
        <v>0</v>
      </c>
      <c r="K26" s="22"/>
    </row>
    <row r="27" spans="1:11" ht="12">
      <c r="A27" s="1" t="str">
        <f>'TRB Record'!A27</f>
        <v>replicate 13</v>
      </c>
      <c r="C27" s="9">
        <f>'TRB Record'!C27</f>
        <v>0</v>
      </c>
      <c r="D27" s="42"/>
      <c r="F27" s="10"/>
      <c r="G27" s="10"/>
      <c r="H27" s="32" t="e">
        <f t="shared" si="0"/>
        <v>#DIV/0!</v>
      </c>
      <c r="J27" s="22">
        <f t="shared" si="1"/>
        <v>0</v>
      </c>
      <c r="K27" s="22">
        <f>AVERAGE(J26:J27)</f>
        <v>0</v>
      </c>
    </row>
    <row r="28" spans="1:11" ht="12">
      <c r="A28" s="1">
        <f>'TRB Record'!A28</f>
        <v>14</v>
      </c>
      <c r="C28" s="9">
        <f>'TRB Record'!C28</f>
        <v>0</v>
      </c>
      <c r="D28" s="42"/>
      <c r="F28" s="10"/>
      <c r="G28" s="10"/>
      <c r="H28" s="32" t="e">
        <f t="shared" si="0"/>
        <v>#DIV/0!</v>
      </c>
      <c r="J28" s="22">
        <f t="shared" si="1"/>
        <v>0</v>
      </c>
      <c r="K28" s="22"/>
    </row>
    <row r="29" spans="1:11" ht="12">
      <c r="A29" s="1" t="str">
        <f>'TRB Record'!A29</f>
        <v>replicate 14</v>
      </c>
      <c r="C29" s="9">
        <f>'TRB Record'!C29</f>
        <v>0</v>
      </c>
      <c r="D29" s="42"/>
      <c r="F29" s="10"/>
      <c r="G29" s="10"/>
      <c r="H29" s="32" t="e">
        <f t="shared" si="0"/>
        <v>#DIV/0!</v>
      </c>
      <c r="J29" s="22">
        <f t="shared" si="1"/>
        <v>0</v>
      </c>
      <c r="K29" s="22">
        <f>AVERAGE(J28:J29)</f>
        <v>0</v>
      </c>
    </row>
    <row r="30" spans="1:11" ht="12">
      <c r="A30" s="1">
        <f>'TRB Record'!A30</f>
        <v>15</v>
      </c>
      <c r="C30" s="9">
        <f>'TRB Record'!C30</f>
        <v>0</v>
      </c>
      <c r="D30" s="42"/>
      <c r="F30" s="10"/>
      <c r="G30" s="10"/>
      <c r="H30" s="32" t="e">
        <f t="shared" si="0"/>
        <v>#DIV/0!</v>
      </c>
      <c r="J30" s="22">
        <f t="shared" si="1"/>
        <v>0</v>
      </c>
      <c r="K30" s="22"/>
    </row>
    <row r="31" spans="1:11" ht="12">
      <c r="A31" s="1" t="str">
        <f>'TRB Record'!A31</f>
        <v>replicate 15</v>
      </c>
      <c r="C31" s="9">
        <f>'TRB Record'!C31</f>
        <v>0</v>
      </c>
      <c r="D31" s="42"/>
      <c r="F31" s="10"/>
      <c r="G31" s="10"/>
      <c r="H31" s="32" t="e">
        <f t="shared" si="0"/>
        <v>#DIV/0!</v>
      </c>
      <c r="J31" s="22">
        <f t="shared" si="1"/>
        <v>0</v>
      </c>
      <c r="K31" s="22">
        <f>AVERAGE(J30:J31)</f>
        <v>0</v>
      </c>
    </row>
    <row r="32" spans="1:11" ht="12">
      <c r="A32" s="1">
        <f>'TRB Record'!A32</f>
        <v>16</v>
      </c>
      <c r="C32" s="9">
        <f>'TRB Record'!C32</f>
        <v>0</v>
      </c>
      <c r="D32" s="42"/>
      <c r="F32" s="10"/>
      <c r="G32" s="10"/>
      <c r="H32" s="32" t="e">
        <f t="shared" si="0"/>
        <v>#DIV/0!</v>
      </c>
      <c r="J32" s="22">
        <f t="shared" si="1"/>
        <v>0</v>
      </c>
      <c r="K32" s="22"/>
    </row>
    <row r="33" spans="1:11" ht="12">
      <c r="A33" s="1" t="str">
        <f>'TRB Record'!A33</f>
        <v>replicate 16</v>
      </c>
      <c r="C33" s="9">
        <f>'TRB Record'!C33</f>
        <v>0</v>
      </c>
      <c r="D33" s="42"/>
      <c r="F33" s="10"/>
      <c r="G33" s="10"/>
      <c r="H33" s="32" t="e">
        <f t="shared" si="0"/>
        <v>#DIV/0!</v>
      </c>
      <c r="J33" s="22">
        <f t="shared" si="1"/>
        <v>0</v>
      </c>
      <c r="K33" s="22">
        <f>AVERAGE(J32:J33)</f>
        <v>0</v>
      </c>
    </row>
    <row r="34" spans="1:11" ht="12">
      <c r="A34" s="1">
        <f>'TRB Record'!A34</f>
        <v>17</v>
      </c>
      <c r="C34" s="9">
        <f>'TRB Record'!C34</f>
        <v>0</v>
      </c>
      <c r="D34" s="42"/>
      <c r="F34" s="10"/>
      <c r="G34" s="10"/>
      <c r="H34" s="32" t="e">
        <f t="shared" si="0"/>
        <v>#DIV/0!</v>
      </c>
      <c r="J34" s="22">
        <f t="shared" si="1"/>
        <v>0</v>
      </c>
      <c r="K34" s="22"/>
    </row>
    <row r="35" spans="1:11" ht="12">
      <c r="A35" s="1" t="str">
        <f>'TRB Record'!A35</f>
        <v>replicate 17</v>
      </c>
      <c r="C35" s="9">
        <f>'TRB Record'!C35</f>
        <v>0</v>
      </c>
      <c r="D35" s="42"/>
      <c r="F35" s="10"/>
      <c r="G35" s="10"/>
      <c r="H35" s="32" t="e">
        <f t="shared" si="0"/>
        <v>#DIV/0!</v>
      </c>
      <c r="J35" s="22">
        <f t="shared" si="1"/>
        <v>0</v>
      </c>
      <c r="K35" s="22">
        <f>AVERAGE(J34:J35)</f>
        <v>0</v>
      </c>
    </row>
    <row r="36" spans="1:11" ht="12">
      <c r="A36" s="1">
        <f>'TRB Record'!A36</f>
        <v>18</v>
      </c>
      <c r="C36" s="9">
        <f>'TRB Record'!C36</f>
        <v>0</v>
      </c>
      <c r="D36" s="42"/>
      <c r="F36" s="10"/>
      <c r="G36" s="10"/>
      <c r="H36" s="32" t="e">
        <f t="shared" si="0"/>
        <v>#DIV/0!</v>
      </c>
      <c r="J36" s="22">
        <f t="shared" si="1"/>
        <v>0</v>
      </c>
      <c r="K36" s="22"/>
    </row>
    <row r="37" spans="1:11" ht="12">
      <c r="A37" s="1" t="str">
        <f>'TRB Record'!A37</f>
        <v>replicate 18</v>
      </c>
      <c r="C37" s="9">
        <f>'TRB Record'!C37</f>
        <v>0</v>
      </c>
      <c r="D37" s="42"/>
      <c r="F37" s="10"/>
      <c r="G37" s="10"/>
      <c r="H37" s="32" t="e">
        <f t="shared" si="0"/>
        <v>#DIV/0!</v>
      </c>
      <c r="J37" s="22">
        <f t="shared" si="1"/>
        <v>0</v>
      </c>
      <c r="K37" s="22">
        <f>AVERAGE(J36:J37)</f>
        <v>0</v>
      </c>
    </row>
    <row r="38" spans="1:11" ht="12">
      <c r="A38" s="1">
        <f>'TRB Record'!A38</f>
        <v>19</v>
      </c>
      <c r="C38" s="9">
        <f>'TRB Record'!C38</f>
        <v>0</v>
      </c>
      <c r="D38" s="42"/>
      <c r="F38" s="10"/>
      <c r="G38" s="10"/>
      <c r="H38" s="32" t="e">
        <f t="shared" si="0"/>
        <v>#DIV/0!</v>
      </c>
      <c r="J38" s="22">
        <f t="shared" si="1"/>
        <v>0</v>
      </c>
      <c r="K38" s="22"/>
    </row>
    <row r="39" spans="1:11" ht="12">
      <c r="A39" s="1" t="str">
        <f>'TRB Record'!A39</f>
        <v>replicate 19</v>
      </c>
      <c r="C39" s="9">
        <f>'TRB Record'!C39</f>
        <v>0</v>
      </c>
      <c r="D39" s="42"/>
      <c r="F39" s="10"/>
      <c r="G39" s="10"/>
      <c r="H39" s="32" t="e">
        <f t="shared" si="0"/>
        <v>#DIV/0!</v>
      </c>
      <c r="J39" s="22">
        <f t="shared" si="1"/>
        <v>0</v>
      </c>
      <c r="K39" s="22">
        <f>AVERAGE(J38:J39)</f>
        <v>0</v>
      </c>
    </row>
    <row r="40" spans="1:11" ht="12">
      <c r="A40" s="1">
        <f>'TRB Record'!A40</f>
        <v>20</v>
      </c>
      <c r="C40" s="9">
        <f>'TRB Record'!C40</f>
        <v>0</v>
      </c>
      <c r="D40" s="42"/>
      <c r="F40" s="10"/>
      <c r="G40" s="10"/>
      <c r="H40" s="32" t="e">
        <f t="shared" si="0"/>
        <v>#DIV/0!</v>
      </c>
      <c r="J40" s="22">
        <f t="shared" si="1"/>
        <v>0</v>
      </c>
      <c r="K40" s="22"/>
    </row>
    <row r="41" spans="1:11" ht="12">
      <c r="A41" s="1" t="str">
        <f>'TRB Record'!A41</f>
        <v>replicate 20</v>
      </c>
      <c r="C41" s="9">
        <f>'TRB Record'!C41</f>
        <v>0</v>
      </c>
      <c r="D41" s="42"/>
      <c r="F41" s="10"/>
      <c r="G41" s="10"/>
      <c r="H41" s="32" t="e">
        <f t="shared" si="0"/>
        <v>#DIV/0!</v>
      </c>
      <c r="J41" s="22">
        <f t="shared" si="1"/>
        <v>0</v>
      </c>
      <c r="K41" s="22">
        <f>AVERAGE(J40:J41)</f>
        <v>0</v>
      </c>
    </row>
    <row r="42" spans="1:11" ht="12">
      <c r="A42" s="1">
        <f>'TRB Record'!A42</f>
        <v>21</v>
      </c>
      <c r="C42" s="9">
        <f>'TRB Record'!C42</f>
        <v>0</v>
      </c>
      <c r="D42" s="42"/>
      <c r="F42" s="10"/>
      <c r="G42" s="10"/>
      <c r="H42" s="32" t="e">
        <f t="shared" si="0"/>
        <v>#DIV/0!</v>
      </c>
      <c r="J42" s="22">
        <f t="shared" si="1"/>
        <v>0</v>
      </c>
      <c r="K42" s="22"/>
    </row>
    <row r="43" spans="1:11" ht="12">
      <c r="A43" s="1" t="str">
        <f>'TRB Record'!A43</f>
        <v>replicate 21</v>
      </c>
      <c r="C43" s="9">
        <f>'TRB Record'!C43</f>
        <v>0</v>
      </c>
      <c r="D43" s="42"/>
      <c r="F43" s="10"/>
      <c r="G43" s="10"/>
      <c r="H43" s="32" t="e">
        <f t="shared" si="0"/>
        <v>#DIV/0!</v>
      </c>
      <c r="J43" s="22">
        <f t="shared" si="1"/>
        <v>0</v>
      </c>
      <c r="K43" s="22">
        <f>AVERAGE(J42:J43)</f>
        <v>0</v>
      </c>
    </row>
    <row r="44" spans="1:11" ht="12">
      <c r="A44" s="1">
        <f>'TRB Record'!A44</f>
        <v>22</v>
      </c>
      <c r="C44" s="9">
        <f>'TRB Record'!C44</f>
        <v>0</v>
      </c>
      <c r="D44" s="42"/>
      <c r="F44" s="10"/>
      <c r="G44" s="10"/>
      <c r="H44" s="32" t="e">
        <f t="shared" si="0"/>
        <v>#DIV/0!</v>
      </c>
      <c r="J44" s="22">
        <f t="shared" si="1"/>
        <v>0</v>
      </c>
      <c r="K44" s="22"/>
    </row>
    <row r="45" spans="1:11" ht="12">
      <c r="A45" s="1" t="str">
        <f>'TRB Record'!A45</f>
        <v>replicate 22</v>
      </c>
      <c r="C45" s="9">
        <f>'TRB Record'!C45</f>
        <v>0</v>
      </c>
      <c r="D45" s="42"/>
      <c r="F45" s="10"/>
      <c r="G45" s="10"/>
      <c r="H45" s="32" t="e">
        <f t="shared" si="0"/>
        <v>#DIV/0!</v>
      </c>
      <c r="J45" s="22">
        <f t="shared" si="1"/>
        <v>0</v>
      </c>
      <c r="K45" s="22">
        <f>AVERAGE(J44:J45)</f>
        <v>0</v>
      </c>
    </row>
    <row r="46" spans="1:11" ht="12">
      <c r="A46" s="1">
        <f>'TRB Record'!A46</f>
        <v>23</v>
      </c>
      <c r="C46" s="9">
        <f>'TRB Record'!C46</f>
        <v>0</v>
      </c>
      <c r="D46" s="42"/>
      <c r="F46" s="10"/>
      <c r="G46" s="10"/>
      <c r="H46" s="32" t="e">
        <f t="shared" si="0"/>
        <v>#DIV/0!</v>
      </c>
      <c r="J46" s="22">
        <f t="shared" si="1"/>
        <v>0</v>
      </c>
      <c r="K46" s="22"/>
    </row>
    <row r="47" spans="1:11" ht="12">
      <c r="A47" s="1" t="str">
        <f>'TRB Record'!A47</f>
        <v>replicate 23</v>
      </c>
      <c r="C47" s="9">
        <f>'TRB Record'!C47</f>
        <v>0</v>
      </c>
      <c r="D47" s="42"/>
      <c r="F47" s="10"/>
      <c r="G47" s="10"/>
      <c r="H47" s="32" t="e">
        <f t="shared" si="0"/>
        <v>#DIV/0!</v>
      </c>
      <c r="J47" s="22">
        <f t="shared" si="1"/>
        <v>0</v>
      </c>
      <c r="K47" s="22">
        <f>AVERAGE(J46:J47)</f>
        <v>0</v>
      </c>
    </row>
    <row r="48" spans="1:11" ht="12">
      <c r="A48" s="1">
        <f>'TRB Record'!A48</f>
        <v>24</v>
      </c>
      <c r="C48" s="9">
        <f>'TRB Record'!C48</f>
        <v>0</v>
      </c>
      <c r="D48" s="42"/>
      <c r="F48" s="10"/>
      <c r="G48" s="10"/>
      <c r="H48" s="32" t="e">
        <f t="shared" si="0"/>
        <v>#DIV/0!</v>
      </c>
      <c r="J48" s="22">
        <f t="shared" si="1"/>
        <v>0</v>
      </c>
      <c r="K48" s="22"/>
    </row>
    <row r="49" spans="1:11" ht="12">
      <c r="A49" s="1" t="str">
        <f>'TRB Record'!A49</f>
        <v>replicate 24</v>
      </c>
      <c r="C49" s="9">
        <f>'TRB Record'!C49</f>
        <v>0</v>
      </c>
      <c r="D49" s="42"/>
      <c r="F49" s="10"/>
      <c r="G49" s="10"/>
      <c r="H49" s="32" t="e">
        <f t="shared" si="0"/>
        <v>#DIV/0!</v>
      </c>
      <c r="J49" s="22">
        <f t="shared" si="1"/>
        <v>0</v>
      </c>
      <c r="K49" s="22">
        <f>AVERAGE(J48:J49)</f>
        <v>0</v>
      </c>
    </row>
    <row r="50" spans="1:11" ht="12">
      <c r="A50" s="1">
        <f>'TRB Record'!A50</f>
        <v>25</v>
      </c>
      <c r="C50" s="9">
        <f>'TRB Record'!C50</f>
        <v>0</v>
      </c>
      <c r="D50" s="42"/>
      <c r="F50" s="10"/>
      <c r="G50" s="10"/>
      <c r="H50" s="32" t="e">
        <f t="shared" si="0"/>
        <v>#DIV/0!</v>
      </c>
      <c r="J50" s="22">
        <f t="shared" si="1"/>
        <v>0</v>
      </c>
      <c r="K50" s="22"/>
    </row>
    <row r="51" spans="1:11" ht="12">
      <c r="A51" s="1" t="str">
        <f>'TRB Record'!A51</f>
        <v>replicate 25</v>
      </c>
      <c r="C51" s="9">
        <f>'TRB Record'!C51</f>
        <v>0</v>
      </c>
      <c r="D51" s="42"/>
      <c r="F51" s="10"/>
      <c r="G51" s="10"/>
      <c r="H51" s="32" t="e">
        <f t="shared" si="0"/>
        <v>#DIV/0!</v>
      </c>
      <c r="J51" s="22">
        <f t="shared" si="1"/>
        <v>0</v>
      </c>
      <c r="K51" s="22">
        <f>AVERAGE(J50:J51)</f>
        <v>0</v>
      </c>
    </row>
    <row r="52" spans="1:11" ht="12">
      <c r="A52" s="1">
        <f>'TRB Record'!A52</f>
        <v>26</v>
      </c>
      <c r="C52" s="9">
        <f>'TRB Record'!C52</f>
        <v>0</v>
      </c>
      <c r="D52" s="42"/>
      <c r="F52" s="10"/>
      <c r="G52" s="10"/>
      <c r="H52" s="32" t="e">
        <f t="shared" si="0"/>
        <v>#DIV/0!</v>
      </c>
      <c r="J52" s="22">
        <f t="shared" si="1"/>
        <v>0</v>
      </c>
      <c r="K52" s="22"/>
    </row>
    <row r="53" spans="1:11" ht="12">
      <c r="A53" s="1" t="str">
        <f>'TRB Record'!A53</f>
        <v>replicate 26</v>
      </c>
      <c r="C53" s="9">
        <f>'TRB Record'!C53</f>
        <v>0</v>
      </c>
      <c r="D53" s="42"/>
      <c r="F53" s="10"/>
      <c r="G53" s="10"/>
      <c r="H53" s="32" t="e">
        <f t="shared" si="0"/>
        <v>#DIV/0!</v>
      </c>
      <c r="J53" s="22">
        <f t="shared" si="1"/>
        <v>0</v>
      </c>
      <c r="K53" s="22">
        <f>AVERAGE(J52:J53)</f>
        <v>0</v>
      </c>
    </row>
    <row r="54" spans="1:11" ht="12">
      <c r="A54" s="1">
        <f>'TRB Record'!A54</f>
        <v>27</v>
      </c>
      <c r="C54" s="9">
        <f>'TRB Record'!C54</f>
        <v>0</v>
      </c>
      <c r="D54" s="42"/>
      <c r="F54" s="10"/>
      <c r="G54" s="10"/>
      <c r="H54" s="32" t="e">
        <f t="shared" si="0"/>
        <v>#DIV/0!</v>
      </c>
      <c r="J54" s="22">
        <f t="shared" si="1"/>
        <v>0</v>
      </c>
      <c r="K54" s="22"/>
    </row>
    <row r="55" spans="1:11" ht="12">
      <c r="A55" s="1" t="str">
        <f>'TRB Record'!A55</f>
        <v>replicate 27</v>
      </c>
      <c r="C55" s="9">
        <f>'TRB Record'!C55</f>
        <v>0</v>
      </c>
      <c r="D55" s="42"/>
      <c r="F55" s="10"/>
      <c r="G55" s="10"/>
      <c r="H55" s="32" t="e">
        <f t="shared" si="0"/>
        <v>#DIV/0!</v>
      </c>
      <c r="J55" s="22">
        <f t="shared" si="1"/>
        <v>0</v>
      </c>
      <c r="K55" s="22">
        <f>AVERAGE(J54:J55)</f>
        <v>0</v>
      </c>
    </row>
    <row r="56" spans="1:11" ht="12">
      <c r="A56" s="1">
        <f>'TRB Record'!A56</f>
        <v>28</v>
      </c>
      <c r="C56" s="9">
        <f>'TRB Record'!C56</f>
        <v>0</v>
      </c>
      <c r="D56" s="42"/>
      <c r="F56" s="10"/>
      <c r="G56" s="10"/>
      <c r="H56" s="32" t="e">
        <f t="shared" si="0"/>
        <v>#DIV/0!</v>
      </c>
      <c r="J56" s="22">
        <f t="shared" si="1"/>
        <v>0</v>
      </c>
      <c r="K56" s="22"/>
    </row>
    <row r="57" spans="1:11" ht="12">
      <c r="A57" s="1" t="str">
        <f>'TRB Record'!A57</f>
        <v>replicate 28</v>
      </c>
      <c r="C57" s="9">
        <f>'TRB Record'!C57</f>
        <v>0</v>
      </c>
      <c r="D57" s="42"/>
      <c r="F57" s="10"/>
      <c r="G57" s="10"/>
      <c r="H57" s="32" t="e">
        <f t="shared" si="0"/>
        <v>#DIV/0!</v>
      </c>
      <c r="J57" s="22">
        <f t="shared" si="1"/>
        <v>0</v>
      </c>
      <c r="K57" s="22">
        <f>AVERAGE(J56:J57)</f>
        <v>0</v>
      </c>
    </row>
    <row r="58" spans="1:11" ht="12">
      <c r="A58" s="1">
        <f>'TRB Record'!A58</f>
        <v>29</v>
      </c>
      <c r="C58" s="9">
        <f>'TRB Record'!C58</f>
        <v>0</v>
      </c>
      <c r="D58" s="42"/>
      <c r="F58" s="10"/>
      <c r="G58" s="10"/>
      <c r="H58" s="32" t="e">
        <f t="shared" si="0"/>
        <v>#DIV/0!</v>
      </c>
      <c r="J58" s="22">
        <f t="shared" si="1"/>
        <v>0</v>
      </c>
      <c r="K58" s="22"/>
    </row>
    <row r="59" spans="1:11" ht="12">
      <c r="A59" s="1" t="str">
        <f>'TRB Record'!A59</f>
        <v>replicate 29</v>
      </c>
      <c r="C59" s="9">
        <f>'TRB Record'!C59</f>
        <v>0</v>
      </c>
      <c r="D59" s="42"/>
      <c r="F59" s="10"/>
      <c r="G59" s="10"/>
      <c r="H59" s="32" t="e">
        <f t="shared" si="0"/>
        <v>#DIV/0!</v>
      </c>
      <c r="J59" s="22">
        <f t="shared" si="1"/>
        <v>0</v>
      </c>
      <c r="K59" s="22">
        <f>AVERAGE(J58:J59)</f>
        <v>0</v>
      </c>
    </row>
    <row r="60" spans="1:11" ht="12">
      <c r="A60" s="1">
        <f>'TRB Record'!A60</f>
        <v>30</v>
      </c>
      <c r="C60" s="9">
        <f>'TRB Record'!C60</f>
        <v>0</v>
      </c>
      <c r="D60" s="42"/>
      <c r="F60" s="10"/>
      <c r="G60" s="10"/>
      <c r="H60" s="32" t="e">
        <f t="shared" si="0"/>
        <v>#DIV/0!</v>
      </c>
      <c r="J60" s="22">
        <f t="shared" si="1"/>
        <v>0</v>
      </c>
      <c r="K60" s="22"/>
    </row>
    <row r="61" spans="1:11" ht="12">
      <c r="A61" s="1" t="str">
        <f>'TRB Record'!A61</f>
        <v>replicate 30</v>
      </c>
      <c r="C61" s="9">
        <f>'TRB Record'!C61</f>
        <v>0</v>
      </c>
      <c r="D61" s="42"/>
      <c r="F61" s="10"/>
      <c r="G61" s="10"/>
      <c r="H61" s="32" t="e">
        <f t="shared" si="0"/>
        <v>#DIV/0!</v>
      </c>
      <c r="J61" s="22">
        <f t="shared" si="1"/>
        <v>0</v>
      </c>
      <c r="K61" s="22">
        <f>AVERAGE(J60:J61)</f>
        <v>0</v>
      </c>
    </row>
  </sheetData>
  <sheetProtection sheet="1" objects="1" scenarios="1"/>
  <printOptions gridLines="1"/>
  <pageMargins left="0.75" right="0.75" top="1" bottom="1" header="0.5" footer="0.5"/>
  <pageSetup fitToHeight="5" fitToWidth="2" orientation="landscape" scale="75"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R64"/>
  <sheetViews>
    <sheetView zoomScalePageLayoutView="0" workbookViewId="0" topLeftCell="A1">
      <selection activeCell="H7" sqref="H7"/>
    </sheetView>
  </sheetViews>
  <sheetFormatPr defaultColWidth="10.8515625" defaultRowHeight="12.75"/>
  <cols>
    <col min="1" max="1" width="10.8515625" style="1" customWidth="1"/>
    <col min="2" max="2" width="18.421875" style="2" bestFit="1" customWidth="1"/>
    <col min="3" max="3" width="15.421875" style="1" customWidth="1"/>
    <col min="4" max="5" width="9.28125" style="28" customWidth="1"/>
    <col min="6" max="6" width="6.57421875" style="49" customWidth="1"/>
    <col min="7" max="7" width="7.140625" style="2" customWidth="1"/>
    <col min="8" max="8" width="7.00390625" style="2" customWidth="1"/>
    <col min="9" max="9" width="6.57421875" style="13" customWidth="1"/>
    <col min="10" max="12" width="6.57421875" style="2" customWidth="1"/>
    <col min="13" max="13" width="6.28125" style="3" customWidth="1"/>
    <col min="14" max="18" width="6.28125" style="1" customWidth="1"/>
    <col min="19" max="16384" width="10.8515625" style="5" customWidth="1"/>
  </cols>
  <sheetData>
    <row r="1" spans="2:18" s="1" customFormat="1" ht="12.75" customHeight="1">
      <c r="B1" s="79"/>
      <c r="D1" s="118" t="s">
        <v>78</v>
      </c>
      <c r="E1" s="118"/>
      <c r="F1" s="119"/>
      <c r="G1" s="121" t="s">
        <v>46</v>
      </c>
      <c r="H1" s="122"/>
      <c r="I1" s="122"/>
      <c r="J1" s="122"/>
      <c r="K1" s="122"/>
      <c r="L1" s="123"/>
      <c r="M1" s="33"/>
      <c r="N1" s="116"/>
      <c r="O1" s="117"/>
      <c r="P1" s="117"/>
      <c r="Q1" s="117"/>
      <c r="R1" s="117"/>
    </row>
    <row r="2" spans="4:18" ht="12">
      <c r="D2" s="29"/>
      <c r="E2" s="29"/>
      <c r="F2" s="30"/>
      <c r="G2" s="120" t="s">
        <v>80</v>
      </c>
      <c r="H2" s="120"/>
      <c r="I2" s="124"/>
      <c r="J2" s="125"/>
      <c r="K2" s="125"/>
      <c r="L2" s="126"/>
      <c r="M2" s="71"/>
      <c r="N2" s="37"/>
      <c r="O2" s="34"/>
      <c r="P2" s="34"/>
      <c r="Q2" s="34"/>
      <c r="R2" s="34"/>
    </row>
    <row r="3" spans="1:18" s="6" customFormat="1" ht="90.75" customHeight="1">
      <c r="A3" s="6" t="s">
        <v>0</v>
      </c>
      <c r="B3" s="76" t="s">
        <v>47</v>
      </c>
      <c r="C3" s="6" t="s">
        <v>38</v>
      </c>
      <c r="D3" s="73" t="s">
        <v>57</v>
      </c>
      <c r="E3" s="77" t="s">
        <v>77</v>
      </c>
      <c r="F3" s="7" t="s">
        <v>48</v>
      </c>
      <c r="G3" s="73" t="s">
        <v>49</v>
      </c>
      <c r="H3" s="73" t="s">
        <v>50</v>
      </c>
      <c r="I3" s="78" t="s">
        <v>51</v>
      </c>
      <c r="J3" s="73" t="s">
        <v>52</v>
      </c>
      <c r="K3" s="73" t="s">
        <v>53</v>
      </c>
      <c r="L3" s="73" t="s">
        <v>54</v>
      </c>
      <c r="M3" s="26" t="s">
        <v>49</v>
      </c>
      <c r="N3" s="6" t="s">
        <v>50</v>
      </c>
      <c r="O3" s="6" t="s">
        <v>51</v>
      </c>
      <c r="P3" s="6" t="s">
        <v>52</v>
      </c>
      <c r="Q3" s="6" t="s">
        <v>53</v>
      </c>
      <c r="R3" s="6" t="s">
        <v>54</v>
      </c>
    </row>
    <row r="4" spans="1:18" ht="12">
      <c r="A4" s="1">
        <f>'TRB Record'!A2</f>
        <v>1</v>
      </c>
      <c r="C4" s="1">
        <f>'TRB Record'!C2</f>
        <v>0</v>
      </c>
      <c r="D4" s="10">
        <v>1</v>
      </c>
      <c r="E4" s="10"/>
      <c r="F4" s="32">
        <f>(D4+E4)/D4</f>
        <v>1</v>
      </c>
      <c r="H4" s="10"/>
      <c r="I4" s="39"/>
      <c r="J4" s="10"/>
      <c r="K4" s="10"/>
      <c r="L4" s="10"/>
      <c r="M4" s="22">
        <f aca="true" t="shared" si="0" ref="M4:R4">$F4*G4</f>
        <v>0</v>
      </c>
      <c r="N4" s="22">
        <f t="shared" si="0"/>
        <v>0</v>
      </c>
      <c r="O4" s="22">
        <f t="shared" si="0"/>
        <v>0</v>
      </c>
      <c r="P4" s="22">
        <f t="shared" si="0"/>
        <v>0</v>
      </c>
      <c r="Q4" s="22">
        <f t="shared" si="0"/>
        <v>0</v>
      </c>
      <c r="R4" s="22">
        <f t="shared" si="0"/>
        <v>0</v>
      </c>
    </row>
    <row r="5" spans="1:18" ht="12">
      <c r="A5" s="1" t="str">
        <f>'TRB Record'!A3</f>
        <v>replicate 1</v>
      </c>
      <c r="C5" s="1">
        <f>'TRB Record'!C3</f>
        <v>0</v>
      </c>
      <c r="D5" s="10">
        <v>1</v>
      </c>
      <c r="E5" s="10"/>
      <c r="F5" s="32">
        <f aca="true" t="shared" si="1" ref="F5:F63">(D5+E5)/D5</f>
        <v>1</v>
      </c>
      <c r="H5" s="10"/>
      <c r="I5" s="39"/>
      <c r="J5" s="10"/>
      <c r="K5" s="10"/>
      <c r="L5" s="10"/>
      <c r="M5" s="22">
        <f aca="true" t="shared" si="2" ref="M5:M63">$F5*G5</f>
        <v>0</v>
      </c>
      <c r="N5" s="22">
        <f aca="true" t="shared" si="3" ref="N5:N63">$F5*H5</f>
        <v>0</v>
      </c>
      <c r="O5" s="22">
        <f aca="true" t="shared" si="4" ref="O5:O63">$F5*I5</f>
        <v>0</v>
      </c>
      <c r="P5" s="22">
        <f aca="true" t="shared" si="5" ref="P5:P63">$F5*J5</f>
        <v>0</v>
      </c>
      <c r="Q5" s="22">
        <f aca="true" t="shared" si="6" ref="Q5:Q63">$F5*K5</f>
        <v>0</v>
      </c>
      <c r="R5" s="22">
        <f aca="true" t="shared" si="7" ref="R5:R63">$F5*L5</f>
        <v>0</v>
      </c>
    </row>
    <row r="6" spans="1:18" ht="12">
      <c r="A6" s="1">
        <f>'TRB Record'!A4</f>
        <v>2</v>
      </c>
      <c r="C6" s="1">
        <f>'TRB Record'!C4</f>
        <v>0</v>
      </c>
      <c r="D6" s="10">
        <v>1</v>
      </c>
      <c r="E6" s="10"/>
      <c r="F6" s="32">
        <f t="shared" si="1"/>
        <v>1</v>
      </c>
      <c r="H6" s="10"/>
      <c r="I6" s="39"/>
      <c r="J6" s="10"/>
      <c r="K6" s="10"/>
      <c r="L6" s="10"/>
      <c r="M6" s="22">
        <f t="shared" si="2"/>
        <v>0</v>
      </c>
      <c r="N6" s="22">
        <f t="shared" si="3"/>
        <v>0</v>
      </c>
      <c r="O6" s="22">
        <f t="shared" si="4"/>
        <v>0</v>
      </c>
      <c r="P6" s="22">
        <f t="shared" si="5"/>
        <v>0</v>
      </c>
      <c r="Q6" s="22">
        <f t="shared" si="6"/>
        <v>0</v>
      </c>
      <c r="R6" s="22">
        <f t="shared" si="7"/>
        <v>0</v>
      </c>
    </row>
    <row r="7" spans="1:18" ht="12">
      <c r="A7" s="1" t="str">
        <f>'TRB Record'!A5</f>
        <v>replicate 2</v>
      </c>
      <c r="C7" s="1">
        <f>'TRB Record'!C5</f>
        <v>0</v>
      </c>
      <c r="D7" s="10">
        <v>1</v>
      </c>
      <c r="E7" s="10"/>
      <c r="F7" s="32">
        <f t="shared" si="1"/>
        <v>1</v>
      </c>
      <c r="H7" s="10"/>
      <c r="I7" s="39"/>
      <c r="J7" s="10"/>
      <c r="K7" s="10"/>
      <c r="L7" s="10"/>
      <c r="M7" s="22">
        <f t="shared" si="2"/>
        <v>0</v>
      </c>
      <c r="N7" s="22">
        <f t="shared" si="3"/>
        <v>0</v>
      </c>
      <c r="O7" s="22">
        <f t="shared" si="4"/>
        <v>0</v>
      </c>
      <c r="P7" s="22">
        <f t="shared" si="5"/>
        <v>0</v>
      </c>
      <c r="Q7" s="22">
        <f t="shared" si="6"/>
        <v>0</v>
      </c>
      <c r="R7" s="22">
        <f t="shared" si="7"/>
        <v>0</v>
      </c>
    </row>
    <row r="8" spans="1:18" ht="12">
      <c r="A8" s="1">
        <f>'TRB Record'!A6</f>
        <v>3</v>
      </c>
      <c r="C8" s="1">
        <f>'TRB Record'!C6</f>
        <v>0</v>
      </c>
      <c r="D8" s="10">
        <v>1</v>
      </c>
      <c r="E8" s="10"/>
      <c r="F8" s="32">
        <f t="shared" si="1"/>
        <v>1</v>
      </c>
      <c r="H8" s="10"/>
      <c r="I8" s="39"/>
      <c r="J8" s="10"/>
      <c r="K8" s="10"/>
      <c r="L8" s="10"/>
      <c r="M8" s="22">
        <f t="shared" si="2"/>
        <v>0</v>
      </c>
      <c r="N8" s="22">
        <f t="shared" si="3"/>
        <v>0</v>
      </c>
      <c r="O8" s="22">
        <f t="shared" si="4"/>
        <v>0</v>
      </c>
      <c r="P8" s="22">
        <f t="shared" si="5"/>
        <v>0</v>
      </c>
      <c r="Q8" s="22">
        <f t="shared" si="6"/>
        <v>0</v>
      </c>
      <c r="R8" s="22">
        <f t="shared" si="7"/>
        <v>0</v>
      </c>
    </row>
    <row r="9" spans="1:18" ht="12">
      <c r="A9" s="1" t="str">
        <f>'TRB Record'!A7</f>
        <v>replicate 3</v>
      </c>
      <c r="C9" s="1">
        <f>'TRB Record'!C7</f>
        <v>0</v>
      </c>
      <c r="D9" s="10">
        <v>1</v>
      </c>
      <c r="E9" s="10"/>
      <c r="F9" s="32">
        <f t="shared" si="1"/>
        <v>1</v>
      </c>
      <c r="H9" s="10"/>
      <c r="I9" s="39"/>
      <c r="J9" s="10"/>
      <c r="K9" s="10"/>
      <c r="L9" s="10"/>
      <c r="M9" s="22">
        <f t="shared" si="2"/>
        <v>0</v>
      </c>
      <c r="N9" s="22">
        <f t="shared" si="3"/>
        <v>0</v>
      </c>
      <c r="O9" s="22">
        <f t="shared" si="4"/>
        <v>0</v>
      </c>
      <c r="P9" s="22">
        <f t="shared" si="5"/>
        <v>0</v>
      </c>
      <c r="Q9" s="22">
        <f t="shared" si="6"/>
        <v>0</v>
      </c>
      <c r="R9" s="22">
        <f t="shared" si="7"/>
        <v>0</v>
      </c>
    </row>
    <row r="10" spans="1:18" ht="12">
      <c r="A10" s="1">
        <f>'TRB Record'!A8</f>
        <v>4</v>
      </c>
      <c r="C10" s="1">
        <f>'TRB Record'!C8</f>
        <v>0</v>
      </c>
      <c r="D10" s="10">
        <v>1</v>
      </c>
      <c r="E10" s="10"/>
      <c r="F10" s="32">
        <f t="shared" si="1"/>
        <v>1</v>
      </c>
      <c r="H10" s="10"/>
      <c r="I10" s="39"/>
      <c r="J10" s="10"/>
      <c r="K10" s="10"/>
      <c r="L10" s="10"/>
      <c r="M10" s="22">
        <f t="shared" si="2"/>
        <v>0</v>
      </c>
      <c r="N10" s="22">
        <f t="shared" si="3"/>
        <v>0</v>
      </c>
      <c r="O10" s="22">
        <f t="shared" si="4"/>
        <v>0</v>
      </c>
      <c r="P10" s="22">
        <f t="shared" si="5"/>
        <v>0</v>
      </c>
      <c r="Q10" s="22">
        <f t="shared" si="6"/>
        <v>0</v>
      </c>
      <c r="R10" s="22">
        <f t="shared" si="7"/>
        <v>0</v>
      </c>
    </row>
    <row r="11" spans="1:18" ht="12">
      <c r="A11" s="1" t="str">
        <f>'TRB Record'!A9</f>
        <v>replicate 4</v>
      </c>
      <c r="C11" s="1">
        <f>'TRB Record'!C9</f>
        <v>0</v>
      </c>
      <c r="D11" s="10">
        <v>1</v>
      </c>
      <c r="E11" s="10"/>
      <c r="F11" s="32">
        <f t="shared" si="1"/>
        <v>1</v>
      </c>
      <c r="H11" s="10"/>
      <c r="I11" s="39"/>
      <c r="J11" s="10"/>
      <c r="K11" s="10"/>
      <c r="L11" s="10"/>
      <c r="M11" s="22">
        <f t="shared" si="2"/>
        <v>0</v>
      </c>
      <c r="N11" s="22">
        <f t="shared" si="3"/>
        <v>0</v>
      </c>
      <c r="O11" s="22">
        <f t="shared" si="4"/>
        <v>0</v>
      </c>
      <c r="P11" s="22">
        <f t="shared" si="5"/>
        <v>0</v>
      </c>
      <c r="Q11" s="22">
        <f t="shared" si="6"/>
        <v>0</v>
      </c>
      <c r="R11" s="22">
        <f t="shared" si="7"/>
        <v>0</v>
      </c>
    </row>
    <row r="12" spans="1:18" ht="12">
      <c r="A12" s="1">
        <f>'TRB Record'!A10</f>
        <v>5</v>
      </c>
      <c r="C12" s="1">
        <f>'TRB Record'!C10</f>
        <v>0</v>
      </c>
      <c r="D12" s="10">
        <v>1</v>
      </c>
      <c r="E12" s="10"/>
      <c r="F12" s="32">
        <f t="shared" si="1"/>
        <v>1</v>
      </c>
      <c r="H12" s="10"/>
      <c r="I12" s="39"/>
      <c r="J12" s="10"/>
      <c r="K12" s="10"/>
      <c r="L12" s="10"/>
      <c r="M12" s="22">
        <f t="shared" si="2"/>
        <v>0</v>
      </c>
      <c r="N12" s="22">
        <f t="shared" si="3"/>
        <v>0</v>
      </c>
      <c r="O12" s="22">
        <f t="shared" si="4"/>
        <v>0</v>
      </c>
      <c r="P12" s="22">
        <f t="shared" si="5"/>
        <v>0</v>
      </c>
      <c r="Q12" s="22">
        <f t="shared" si="6"/>
        <v>0</v>
      </c>
      <c r="R12" s="22">
        <f t="shared" si="7"/>
        <v>0</v>
      </c>
    </row>
    <row r="13" spans="1:18" ht="12">
      <c r="A13" s="1" t="str">
        <f>'TRB Record'!A11</f>
        <v>replicate 5</v>
      </c>
      <c r="C13" s="1">
        <f>'TRB Record'!C11</f>
        <v>0</v>
      </c>
      <c r="D13" s="10">
        <v>1</v>
      </c>
      <c r="E13" s="10"/>
      <c r="F13" s="32">
        <f t="shared" si="1"/>
        <v>1</v>
      </c>
      <c r="H13" s="10"/>
      <c r="I13" s="39"/>
      <c r="J13" s="10"/>
      <c r="K13" s="10"/>
      <c r="L13" s="10"/>
      <c r="M13" s="22">
        <f t="shared" si="2"/>
        <v>0</v>
      </c>
      <c r="N13" s="22">
        <f t="shared" si="3"/>
        <v>0</v>
      </c>
      <c r="O13" s="22">
        <f t="shared" si="4"/>
        <v>0</v>
      </c>
      <c r="P13" s="22">
        <f t="shared" si="5"/>
        <v>0</v>
      </c>
      <c r="Q13" s="22">
        <f t="shared" si="6"/>
        <v>0</v>
      </c>
      <c r="R13" s="22">
        <f t="shared" si="7"/>
        <v>0</v>
      </c>
    </row>
    <row r="14" spans="1:18" ht="12">
      <c r="A14" s="1">
        <f>'TRB Record'!A12</f>
        <v>6</v>
      </c>
      <c r="C14" s="1">
        <f>'TRB Record'!C12</f>
        <v>0</v>
      </c>
      <c r="D14" s="10">
        <v>1</v>
      </c>
      <c r="E14" s="10"/>
      <c r="F14" s="32">
        <f t="shared" si="1"/>
        <v>1</v>
      </c>
      <c r="H14" s="10"/>
      <c r="I14" s="39"/>
      <c r="J14" s="10"/>
      <c r="K14" s="10"/>
      <c r="L14" s="10"/>
      <c r="M14" s="22">
        <f t="shared" si="2"/>
        <v>0</v>
      </c>
      <c r="N14" s="22">
        <f t="shared" si="3"/>
        <v>0</v>
      </c>
      <c r="O14" s="22">
        <f t="shared" si="4"/>
        <v>0</v>
      </c>
      <c r="P14" s="22">
        <f t="shared" si="5"/>
        <v>0</v>
      </c>
      <c r="Q14" s="22">
        <f t="shared" si="6"/>
        <v>0</v>
      </c>
      <c r="R14" s="22">
        <f t="shared" si="7"/>
        <v>0</v>
      </c>
    </row>
    <row r="15" spans="1:18" ht="12">
      <c r="A15" s="1" t="str">
        <f>'TRB Record'!A13</f>
        <v>replicate 6</v>
      </c>
      <c r="C15" s="1">
        <f>'TRB Record'!C13</f>
        <v>0</v>
      </c>
      <c r="D15" s="10">
        <v>1</v>
      </c>
      <c r="E15" s="10"/>
      <c r="F15" s="32">
        <f t="shared" si="1"/>
        <v>1</v>
      </c>
      <c r="H15" s="10"/>
      <c r="I15" s="39"/>
      <c r="J15" s="10"/>
      <c r="K15" s="10"/>
      <c r="L15" s="10"/>
      <c r="M15" s="22">
        <f t="shared" si="2"/>
        <v>0</v>
      </c>
      <c r="N15" s="22">
        <f t="shared" si="3"/>
        <v>0</v>
      </c>
      <c r="O15" s="22">
        <f t="shared" si="4"/>
        <v>0</v>
      </c>
      <c r="P15" s="22">
        <f t="shared" si="5"/>
        <v>0</v>
      </c>
      <c r="Q15" s="22">
        <f t="shared" si="6"/>
        <v>0</v>
      </c>
      <c r="R15" s="22">
        <f t="shared" si="7"/>
        <v>0</v>
      </c>
    </row>
    <row r="16" spans="1:18" ht="12">
      <c r="A16" s="1">
        <f>'TRB Record'!A14</f>
        <v>7</v>
      </c>
      <c r="C16" s="1">
        <f>'TRB Record'!C14</f>
        <v>0</v>
      </c>
      <c r="D16" s="10">
        <v>1</v>
      </c>
      <c r="E16" s="10"/>
      <c r="F16" s="32">
        <f t="shared" si="1"/>
        <v>1</v>
      </c>
      <c r="H16" s="10"/>
      <c r="I16" s="39"/>
      <c r="J16" s="10"/>
      <c r="K16" s="10"/>
      <c r="L16" s="10"/>
      <c r="M16" s="22">
        <f t="shared" si="2"/>
        <v>0</v>
      </c>
      <c r="N16" s="22">
        <f t="shared" si="3"/>
        <v>0</v>
      </c>
      <c r="O16" s="22">
        <f t="shared" si="4"/>
        <v>0</v>
      </c>
      <c r="P16" s="22">
        <f t="shared" si="5"/>
        <v>0</v>
      </c>
      <c r="Q16" s="22">
        <f t="shared" si="6"/>
        <v>0</v>
      </c>
      <c r="R16" s="22">
        <f t="shared" si="7"/>
        <v>0</v>
      </c>
    </row>
    <row r="17" spans="1:18" ht="12">
      <c r="A17" s="1" t="str">
        <f>'TRB Record'!A15</f>
        <v>replicate 7</v>
      </c>
      <c r="C17" s="1">
        <f>'TRB Record'!C15</f>
        <v>0</v>
      </c>
      <c r="D17" s="10">
        <v>1</v>
      </c>
      <c r="E17" s="10"/>
      <c r="F17" s="32">
        <f t="shared" si="1"/>
        <v>1</v>
      </c>
      <c r="H17" s="10"/>
      <c r="I17" s="39"/>
      <c r="J17" s="10"/>
      <c r="K17" s="10"/>
      <c r="L17" s="10"/>
      <c r="M17" s="22">
        <f t="shared" si="2"/>
        <v>0</v>
      </c>
      <c r="N17" s="22">
        <f t="shared" si="3"/>
        <v>0</v>
      </c>
      <c r="O17" s="22">
        <f t="shared" si="4"/>
        <v>0</v>
      </c>
      <c r="P17" s="22">
        <f t="shared" si="5"/>
        <v>0</v>
      </c>
      <c r="Q17" s="22">
        <f t="shared" si="6"/>
        <v>0</v>
      </c>
      <c r="R17" s="22">
        <f t="shared" si="7"/>
        <v>0</v>
      </c>
    </row>
    <row r="18" spans="1:18" ht="12">
      <c r="A18" s="1">
        <f>'TRB Record'!A16</f>
        <v>8</v>
      </c>
      <c r="C18" s="1">
        <f>'TRB Record'!C16</f>
        <v>0</v>
      </c>
      <c r="D18" s="10">
        <v>1</v>
      </c>
      <c r="E18" s="10"/>
      <c r="F18" s="32">
        <f t="shared" si="1"/>
        <v>1</v>
      </c>
      <c r="H18" s="10"/>
      <c r="I18" s="39"/>
      <c r="J18" s="10"/>
      <c r="K18" s="10"/>
      <c r="L18" s="10"/>
      <c r="M18" s="22">
        <f t="shared" si="2"/>
        <v>0</v>
      </c>
      <c r="N18" s="22">
        <f t="shared" si="3"/>
        <v>0</v>
      </c>
      <c r="O18" s="22">
        <f t="shared" si="4"/>
        <v>0</v>
      </c>
      <c r="P18" s="22">
        <f t="shared" si="5"/>
        <v>0</v>
      </c>
      <c r="Q18" s="22">
        <f t="shared" si="6"/>
        <v>0</v>
      </c>
      <c r="R18" s="22">
        <f t="shared" si="7"/>
        <v>0</v>
      </c>
    </row>
    <row r="19" spans="1:18" ht="12">
      <c r="A19" s="1" t="str">
        <f>'TRB Record'!A17</f>
        <v>replicate 8</v>
      </c>
      <c r="C19" s="1">
        <f>'TRB Record'!C17</f>
        <v>0</v>
      </c>
      <c r="D19" s="10">
        <v>1</v>
      </c>
      <c r="E19" s="10"/>
      <c r="F19" s="32">
        <f t="shared" si="1"/>
        <v>1</v>
      </c>
      <c r="H19" s="10"/>
      <c r="I19" s="39"/>
      <c r="J19" s="10"/>
      <c r="K19" s="10"/>
      <c r="L19" s="10"/>
      <c r="M19" s="22">
        <f t="shared" si="2"/>
        <v>0</v>
      </c>
      <c r="N19" s="22">
        <f t="shared" si="3"/>
        <v>0</v>
      </c>
      <c r="O19" s="22">
        <f t="shared" si="4"/>
        <v>0</v>
      </c>
      <c r="P19" s="22">
        <f t="shared" si="5"/>
        <v>0</v>
      </c>
      <c r="Q19" s="22">
        <f t="shared" si="6"/>
        <v>0</v>
      </c>
      <c r="R19" s="22">
        <f t="shared" si="7"/>
        <v>0</v>
      </c>
    </row>
    <row r="20" spans="1:18" ht="12">
      <c r="A20" s="1">
        <f>'TRB Record'!A18</f>
        <v>9</v>
      </c>
      <c r="C20" s="1">
        <f>'TRB Record'!C18</f>
        <v>0</v>
      </c>
      <c r="D20" s="10">
        <v>1</v>
      </c>
      <c r="E20" s="10"/>
      <c r="F20" s="32">
        <f t="shared" si="1"/>
        <v>1</v>
      </c>
      <c r="H20" s="10"/>
      <c r="I20" s="39"/>
      <c r="J20" s="10"/>
      <c r="K20" s="10"/>
      <c r="L20" s="10"/>
      <c r="M20" s="22">
        <f t="shared" si="2"/>
        <v>0</v>
      </c>
      <c r="N20" s="22">
        <f t="shared" si="3"/>
        <v>0</v>
      </c>
      <c r="O20" s="22">
        <f t="shared" si="4"/>
        <v>0</v>
      </c>
      <c r="P20" s="22">
        <f t="shared" si="5"/>
        <v>0</v>
      </c>
      <c r="Q20" s="22">
        <f t="shared" si="6"/>
        <v>0</v>
      </c>
      <c r="R20" s="22">
        <f t="shared" si="7"/>
        <v>0</v>
      </c>
    </row>
    <row r="21" spans="1:18" ht="12">
      <c r="A21" s="1" t="str">
        <f>'TRB Record'!A19</f>
        <v>replicate 9</v>
      </c>
      <c r="C21" s="1">
        <f>'TRB Record'!C19</f>
        <v>0</v>
      </c>
      <c r="D21" s="10">
        <v>1</v>
      </c>
      <c r="E21" s="10"/>
      <c r="F21" s="32">
        <f t="shared" si="1"/>
        <v>1</v>
      </c>
      <c r="H21" s="10"/>
      <c r="I21" s="39"/>
      <c r="J21" s="10"/>
      <c r="K21" s="10"/>
      <c r="L21" s="10"/>
      <c r="M21" s="22">
        <f t="shared" si="2"/>
        <v>0</v>
      </c>
      <c r="N21" s="22">
        <f t="shared" si="3"/>
        <v>0</v>
      </c>
      <c r="O21" s="22">
        <f t="shared" si="4"/>
        <v>0</v>
      </c>
      <c r="P21" s="22">
        <f t="shared" si="5"/>
        <v>0</v>
      </c>
      <c r="Q21" s="22">
        <f t="shared" si="6"/>
        <v>0</v>
      </c>
      <c r="R21" s="22">
        <f t="shared" si="7"/>
        <v>0</v>
      </c>
    </row>
    <row r="22" spans="1:18" ht="12">
      <c r="A22" s="1">
        <f>'TRB Record'!A20</f>
        <v>10</v>
      </c>
      <c r="C22" s="1">
        <f>'TRB Record'!C20</f>
        <v>0</v>
      </c>
      <c r="D22" s="10">
        <v>1</v>
      </c>
      <c r="E22" s="10"/>
      <c r="F22" s="32">
        <f t="shared" si="1"/>
        <v>1</v>
      </c>
      <c r="H22" s="10"/>
      <c r="I22" s="39"/>
      <c r="J22" s="10"/>
      <c r="K22" s="10"/>
      <c r="L22" s="10"/>
      <c r="M22" s="22">
        <f t="shared" si="2"/>
        <v>0</v>
      </c>
      <c r="N22" s="22">
        <f t="shared" si="3"/>
        <v>0</v>
      </c>
      <c r="O22" s="22">
        <f t="shared" si="4"/>
        <v>0</v>
      </c>
      <c r="P22" s="22">
        <f t="shared" si="5"/>
        <v>0</v>
      </c>
      <c r="Q22" s="22">
        <f t="shared" si="6"/>
        <v>0</v>
      </c>
      <c r="R22" s="22">
        <f t="shared" si="7"/>
        <v>0</v>
      </c>
    </row>
    <row r="23" spans="1:18" ht="12">
      <c r="A23" s="1" t="str">
        <f>'TRB Record'!A21</f>
        <v>replicate 10</v>
      </c>
      <c r="C23" s="1">
        <f>'TRB Record'!C21</f>
        <v>0</v>
      </c>
      <c r="D23" s="10">
        <v>1</v>
      </c>
      <c r="E23" s="10"/>
      <c r="F23" s="32">
        <f t="shared" si="1"/>
        <v>1</v>
      </c>
      <c r="H23" s="10"/>
      <c r="I23" s="39"/>
      <c r="J23" s="10"/>
      <c r="K23" s="10"/>
      <c r="L23" s="10"/>
      <c r="M23" s="22">
        <f t="shared" si="2"/>
        <v>0</v>
      </c>
      <c r="N23" s="22">
        <f t="shared" si="3"/>
        <v>0</v>
      </c>
      <c r="O23" s="22">
        <f t="shared" si="4"/>
        <v>0</v>
      </c>
      <c r="P23" s="22">
        <f t="shared" si="5"/>
        <v>0</v>
      </c>
      <c r="Q23" s="22">
        <f t="shared" si="6"/>
        <v>0</v>
      </c>
      <c r="R23" s="22">
        <f t="shared" si="7"/>
        <v>0</v>
      </c>
    </row>
    <row r="24" spans="1:18" ht="12">
      <c r="A24" s="1">
        <f>'TRB Record'!A22</f>
        <v>11</v>
      </c>
      <c r="C24" s="1">
        <f>'TRB Record'!C22</f>
        <v>0</v>
      </c>
      <c r="D24" s="10">
        <v>1</v>
      </c>
      <c r="E24" s="10"/>
      <c r="F24" s="32">
        <f t="shared" si="1"/>
        <v>1</v>
      </c>
      <c r="H24" s="10"/>
      <c r="I24" s="39"/>
      <c r="J24" s="10"/>
      <c r="K24" s="10"/>
      <c r="L24" s="10"/>
      <c r="M24" s="22">
        <f t="shared" si="2"/>
        <v>0</v>
      </c>
      <c r="N24" s="22">
        <f t="shared" si="3"/>
        <v>0</v>
      </c>
      <c r="O24" s="22">
        <f t="shared" si="4"/>
        <v>0</v>
      </c>
      <c r="P24" s="22">
        <f t="shared" si="5"/>
        <v>0</v>
      </c>
      <c r="Q24" s="22">
        <f t="shared" si="6"/>
        <v>0</v>
      </c>
      <c r="R24" s="22">
        <f t="shared" si="7"/>
        <v>0</v>
      </c>
    </row>
    <row r="25" spans="1:18" s="12" customFormat="1" ht="12">
      <c r="A25" s="19" t="str">
        <f>'TRB Record'!A23</f>
        <v>replicate 11</v>
      </c>
      <c r="B25" s="2"/>
      <c r="C25" s="1">
        <f>'TRB Record'!C23</f>
        <v>0</v>
      </c>
      <c r="D25" s="10">
        <v>1</v>
      </c>
      <c r="E25" s="10"/>
      <c r="F25" s="32">
        <f t="shared" si="1"/>
        <v>1</v>
      </c>
      <c r="G25" s="2"/>
      <c r="H25" s="10"/>
      <c r="I25" s="39"/>
      <c r="J25" s="10"/>
      <c r="K25" s="10"/>
      <c r="L25" s="10"/>
      <c r="M25" s="22">
        <f t="shared" si="2"/>
        <v>0</v>
      </c>
      <c r="N25" s="22">
        <f t="shared" si="3"/>
        <v>0</v>
      </c>
      <c r="O25" s="22">
        <f t="shared" si="4"/>
        <v>0</v>
      </c>
      <c r="P25" s="22">
        <f t="shared" si="5"/>
        <v>0</v>
      </c>
      <c r="Q25" s="22">
        <f t="shared" si="6"/>
        <v>0</v>
      </c>
      <c r="R25" s="22">
        <f t="shared" si="7"/>
        <v>0</v>
      </c>
    </row>
    <row r="26" spans="1:18" ht="12">
      <c r="A26" s="1">
        <f>'TRB Record'!A24</f>
        <v>12</v>
      </c>
      <c r="C26" s="1">
        <f>'TRB Record'!C24</f>
        <v>0</v>
      </c>
      <c r="D26" s="10">
        <v>1</v>
      </c>
      <c r="E26" s="10"/>
      <c r="F26" s="32">
        <f t="shared" si="1"/>
        <v>1</v>
      </c>
      <c r="H26" s="10"/>
      <c r="I26" s="39"/>
      <c r="J26" s="10"/>
      <c r="K26" s="10"/>
      <c r="L26" s="10"/>
      <c r="M26" s="22">
        <f t="shared" si="2"/>
        <v>0</v>
      </c>
      <c r="N26" s="22">
        <f t="shared" si="3"/>
        <v>0</v>
      </c>
      <c r="O26" s="22">
        <f t="shared" si="4"/>
        <v>0</v>
      </c>
      <c r="P26" s="22">
        <f t="shared" si="5"/>
        <v>0</v>
      </c>
      <c r="Q26" s="22">
        <f t="shared" si="6"/>
        <v>0</v>
      </c>
      <c r="R26" s="22">
        <f t="shared" si="7"/>
        <v>0</v>
      </c>
    </row>
    <row r="27" spans="1:18" ht="12">
      <c r="A27" s="1" t="str">
        <f>'TRB Record'!A25</f>
        <v>replicate 12</v>
      </c>
      <c r="C27" s="1">
        <f>'TRB Record'!C25</f>
        <v>0</v>
      </c>
      <c r="D27" s="10">
        <v>1</v>
      </c>
      <c r="E27" s="10"/>
      <c r="F27" s="32">
        <f t="shared" si="1"/>
        <v>1</v>
      </c>
      <c r="H27" s="10"/>
      <c r="I27" s="39"/>
      <c r="J27" s="10"/>
      <c r="K27" s="10"/>
      <c r="L27" s="10"/>
      <c r="M27" s="22">
        <f t="shared" si="2"/>
        <v>0</v>
      </c>
      <c r="N27" s="22">
        <f t="shared" si="3"/>
        <v>0</v>
      </c>
      <c r="O27" s="22">
        <f t="shared" si="4"/>
        <v>0</v>
      </c>
      <c r="P27" s="22">
        <f t="shared" si="5"/>
        <v>0</v>
      </c>
      <c r="Q27" s="22">
        <f t="shared" si="6"/>
        <v>0</v>
      </c>
      <c r="R27" s="22">
        <f t="shared" si="7"/>
        <v>0</v>
      </c>
    </row>
    <row r="28" spans="1:18" ht="12">
      <c r="A28" s="1">
        <f>'TRB Record'!A26</f>
        <v>13</v>
      </c>
      <c r="C28" s="1">
        <f>'TRB Record'!C26</f>
        <v>0</v>
      </c>
      <c r="D28" s="10">
        <v>1</v>
      </c>
      <c r="E28" s="10"/>
      <c r="F28" s="32">
        <f t="shared" si="1"/>
        <v>1</v>
      </c>
      <c r="H28" s="10"/>
      <c r="I28" s="39"/>
      <c r="J28" s="10"/>
      <c r="K28" s="10"/>
      <c r="L28" s="10"/>
      <c r="M28" s="22">
        <f t="shared" si="2"/>
        <v>0</v>
      </c>
      <c r="N28" s="22">
        <f t="shared" si="3"/>
        <v>0</v>
      </c>
      <c r="O28" s="22">
        <f t="shared" si="4"/>
        <v>0</v>
      </c>
      <c r="P28" s="22">
        <f t="shared" si="5"/>
        <v>0</v>
      </c>
      <c r="Q28" s="22">
        <f t="shared" si="6"/>
        <v>0</v>
      </c>
      <c r="R28" s="22">
        <f t="shared" si="7"/>
        <v>0</v>
      </c>
    </row>
    <row r="29" spans="1:18" ht="12">
      <c r="A29" s="1" t="str">
        <f>'TRB Record'!A27</f>
        <v>replicate 13</v>
      </c>
      <c r="C29" s="1">
        <f>'TRB Record'!C27</f>
        <v>0</v>
      </c>
      <c r="D29" s="10">
        <v>1</v>
      </c>
      <c r="E29" s="10"/>
      <c r="F29" s="32">
        <f t="shared" si="1"/>
        <v>1</v>
      </c>
      <c r="H29" s="10"/>
      <c r="I29" s="39"/>
      <c r="J29" s="10"/>
      <c r="K29" s="10"/>
      <c r="L29" s="10"/>
      <c r="M29" s="22">
        <f t="shared" si="2"/>
        <v>0</v>
      </c>
      <c r="N29" s="22">
        <f t="shared" si="3"/>
        <v>0</v>
      </c>
      <c r="O29" s="22">
        <f t="shared" si="4"/>
        <v>0</v>
      </c>
      <c r="P29" s="22">
        <f t="shared" si="5"/>
        <v>0</v>
      </c>
      <c r="Q29" s="22">
        <f t="shared" si="6"/>
        <v>0</v>
      </c>
      <c r="R29" s="22">
        <f t="shared" si="7"/>
        <v>0</v>
      </c>
    </row>
    <row r="30" spans="1:18" ht="12">
      <c r="A30" s="1">
        <f>'TRB Record'!A28</f>
        <v>14</v>
      </c>
      <c r="C30" s="1">
        <f>'TRB Record'!C28</f>
        <v>0</v>
      </c>
      <c r="D30" s="10">
        <v>1</v>
      </c>
      <c r="E30" s="10"/>
      <c r="F30" s="32">
        <f t="shared" si="1"/>
        <v>1</v>
      </c>
      <c r="H30" s="10"/>
      <c r="I30" s="39"/>
      <c r="J30" s="10"/>
      <c r="K30" s="10"/>
      <c r="L30" s="10"/>
      <c r="M30" s="22">
        <f t="shared" si="2"/>
        <v>0</v>
      </c>
      <c r="N30" s="22">
        <f t="shared" si="3"/>
        <v>0</v>
      </c>
      <c r="O30" s="22">
        <f t="shared" si="4"/>
        <v>0</v>
      </c>
      <c r="P30" s="22">
        <f t="shared" si="5"/>
        <v>0</v>
      </c>
      <c r="Q30" s="22">
        <f t="shared" si="6"/>
        <v>0</v>
      </c>
      <c r="R30" s="22">
        <f t="shared" si="7"/>
        <v>0</v>
      </c>
    </row>
    <row r="31" spans="1:18" ht="12">
      <c r="A31" s="1" t="str">
        <f>'TRB Record'!A29</f>
        <v>replicate 14</v>
      </c>
      <c r="C31" s="1">
        <f>'TRB Record'!C29</f>
        <v>0</v>
      </c>
      <c r="D31" s="10">
        <v>1</v>
      </c>
      <c r="E31" s="10"/>
      <c r="F31" s="32">
        <f t="shared" si="1"/>
        <v>1</v>
      </c>
      <c r="H31" s="10"/>
      <c r="I31" s="39"/>
      <c r="J31" s="10"/>
      <c r="K31" s="10"/>
      <c r="L31" s="10"/>
      <c r="M31" s="22">
        <f t="shared" si="2"/>
        <v>0</v>
      </c>
      <c r="N31" s="22">
        <f t="shared" si="3"/>
        <v>0</v>
      </c>
      <c r="O31" s="22">
        <f t="shared" si="4"/>
        <v>0</v>
      </c>
      <c r="P31" s="22">
        <f t="shared" si="5"/>
        <v>0</v>
      </c>
      <c r="Q31" s="22">
        <f t="shared" si="6"/>
        <v>0</v>
      </c>
      <c r="R31" s="22">
        <f t="shared" si="7"/>
        <v>0</v>
      </c>
    </row>
    <row r="32" spans="1:18" ht="12">
      <c r="A32" s="1">
        <f>'TRB Record'!A30</f>
        <v>15</v>
      </c>
      <c r="C32" s="1">
        <f>'TRB Record'!C30</f>
        <v>0</v>
      </c>
      <c r="D32" s="10">
        <v>1</v>
      </c>
      <c r="E32" s="10"/>
      <c r="F32" s="32">
        <f t="shared" si="1"/>
        <v>1</v>
      </c>
      <c r="H32" s="10"/>
      <c r="I32" s="39"/>
      <c r="J32" s="10"/>
      <c r="K32" s="10"/>
      <c r="L32" s="10"/>
      <c r="M32" s="22">
        <f t="shared" si="2"/>
        <v>0</v>
      </c>
      <c r="N32" s="22">
        <f t="shared" si="3"/>
        <v>0</v>
      </c>
      <c r="O32" s="22">
        <f t="shared" si="4"/>
        <v>0</v>
      </c>
      <c r="P32" s="22">
        <f t="shared" si="5"/>
        <v>0</v>
      </c>
      <c r="Q32" s="22">
        <f t="shared" si="6"/>
        <v>0</v>
      </c>
      <c r="R32" s="22">
        <f t="shared" si="7"/>
        <v>0</v>
      </c>
    </row>
    <row r="33" spans="1:18" ht="12">
      <c r="A33" s="1" t="str">
        <f>'TRB Record'!A31</f>
        <v>replicate 15</v>
      </c>
      <c r="C33" s="1">
        <f>'TRB Record'!C31</f>
        <v>0</v>
      </c>
      <c r="D33" s="10">
        <v>1</v>
      </c>
      <c r="E33" s="10"/>
      <c r="F33" s="32">
        <f t="shared" si="1"/>
        <v>1</v>
      </c>
      <c r="H33" s="10"/>
      <c r="I33" s="39"/>
      <c r="J33" s="10"/>
      <c r="K33" s="10"/>
      <c r="L33" s="10"/>
      <c r="M33" s="22">
        <f t="shared" si="2"/>
        <v>0</v>
      </c>
      <c r="N33" s="22">
        <f t="shared" si="3"/>
        <v>0</v>
      </c>
      <c r="O33" s="22">
        <f t="shared" si="4"/>
        <v>0</v>
      </c>
      <c r="P33" s="22">
        <f t="shared" si="5"/>
        <v>0</v>
      </c>
      <c r="Q33" s="22">
        <f t="shared" si="6"/>
        <v>0</v>
      </c>
      <c r="R33" s="22">
        <f t="shared" si="7"/>
        <v>0</v>
      </c>
    </row>
    <row r="34" spans="1:18" ht="12">
      <c r="A34" s="1">
        <f>'TRB Record'!A32</f>
        <v>16</v>
      </c>
      <c r="C34" s="1">
        <f>'TRB Record'!C32</f>
        <v>0</v>
      </c>
      <c r="D34" s="10">
        <v>1</v>
      </c>
      <c r="E34" s="10"/>
      <c r="F34" s="32">
        <f t="shared" si="1"/>
        <v>1</v>
      </c>
      <c r="H34" s="10"/>
      <c r="I34" s="39"/>
      <c r="J34" s="10"/>
      <c r="K34" s="10"/>
      <c r="L34" s="10"/>
      <c r="M34" s="22">
        <f t="shared" si="2"/>
        <v>0</v>
      </c>
      <c r="N34" s="22">
        <f t="shared" si="3"/>
        <v>0</v>
      </c>
      <c r="O34" s="22">
        <f t="shared" si="4"/>
        <v>0</v>
      </c>
      <c r="P34" s="22">
        <f t="shared" si="5"/>
        <v>0</v>
      </c>
      <c r="Q34" s="22">
        <f t="shared" si="6"/>
        <v>0</v>
      </c>
      <c r="R34" s="22">
        <f t="shared" si="7"/>
        <v>0</v>
      </c>
    </row>
    <row r="35" spans="1:18" ht="12">
      <c r="A35" s="1" t="str">
        <f>'TRB Record'!A33</f>
        <v>replicate 16</v>
      </c>
      <c r="C35" s="1">
        <f>'TRB Record'!C33</f>
        <v>0</v>
      </c>
      <c r="D35" s="10">
        <v>1</v>
      </c>
      <c r="E35" s="10"/>
      <c r="F35" s="32">
        <f t="shared" si="1"/>
        <v>1</v>
      </c>
      <c r="H35" s="10"/>
      <c r="I35" s="39"/>
      <c r="J35" s="10"/>
      <c r="K35" s="10"/>
      <c r="L35" s="10"/>
      <c r="M35" s="22">
        <f t="shared" si="2"/>
        <v>0</v>
      </c>
      <c r="N35" s="22">
        <f t="shared" si="3"/>
        <v>0</v>
      </c>
      <c r="O35" s="22">
        <f t="shared" si="4"/>
        <v>0</v>
      </c>
      <c r="P35" s="22">
        <f t="shared" si="5"/>
        <v>0</v>
      </c>
      <c r="Q35" s="22">
        <f t="shared" si="6"/>
        <v>0</v>
      </c>
      <c r="R35" s="22">
        <f t="shared" si="7"/>
        <v>0</v>
      </c>
    </row>
    <row r="36" spans="1:18" ht="12">
      <c r="A36" s="1">
        <f>'TRB Record'!A34</f>
        <v>17</v>
      </c>
      <c r="C36" s="1">
        <f>'TRB Record'!C34</f>
        <v>0</v>
      </c>
      <c r="D36" s="10">
        <v>1</v>
      </c>
      <c r="E36" s="10"/>
      <c r="F36" s="32">
        <f t="shared" si="1"/>
        <v>1</v>
      </c>
      <c r="H36" s="10"/>
      <c r="I36" s="39"/>
      <c r="J36" s="10"/>
      <c r="K36" s="10"/>
      <c r="L36" s="10"/>
      <c r="M36" s="22">
        <f t="shared" si="2"/>
        <v>0</v>
      </c>
      <c r="N36" s="22">
        <f t="shared" si="3"/>
        <v>0</v>
      </c>
      <c r="O36" s="22">
        <f t="shared" si="4"/>
        <v>0</v>
      </c>
      <c r="P36" s="22">
        <f t="shared" si="5"/>
        <v>0</v>
      </c>
      <c r="Q36" s="22">
        <f t="shared" si="6"/>
        <v>0</v>
      </c>
      <c r="R36" s="22">
        <f t="shared" si="7"/>
        <v>0</v>
      </c>
    </row>
    <row r="37" spans="1:18" ht="12">
      <c r="A37" s="1" t="str">
        <f>'TRB Record'!A35</f>
        <v>replicate 17</v>
      </c>
      <c r="C37" s="1">
        <f>'TRB Record'!C35</f>
        <v>0</v>
      </c>
      <c r="D37" s="10">
        <v>1</v>
      </c>
      <c r="E37" s="10"/>
      <c r="F37" s="32">
        <f t="shared" si="1"/>
        <v>1</v>
      </c>
      <c r="H37" s="10"/>
      <c r="I37" s="39"/>
      <c r="J37" s="10"/>
      <c r="K37" s="10"/>
      <c r="L37" s="10"/>
      <c r="M37" s="22">
        <f t="shared" si="2"/>
        <v>0</v>
      </c>
      <c r="N37" s="22">
        <f t="shared" si="3"/>
        <v>0</v>
      </c>
      <c r="O37" s="22">
        <f t="shared" si="4"/>
        <v>0</v>
      </c>
      <c r="P37" s="22">
        <f t="shared" si="5"/>
        <v>0</v>
      </c>
      <c r="Q37" s="22">
        <f t="shared" si="6"/>
        <v>0</v>
      </c>
      <c r="R37" s="22">
        <f t="shared" si="7"/>
        <v>0</v>
      </c>
    </row>
    <row r="38" spans="1:18" ht="12">
      <c r="A38" s="1">
        <f>'TRB Record'!A36</f>
        <v>18</v>
      </c>
      <c r="C38" s="1">
        <f>'TRB Record'!C36</f>
        <v>0</v>
      </c>
      <c r="D38" s="10">
        <v>1</v>
      </c>
      <c r="E38" s="10"/>
      <c r="F38" s="32">
        <f t="shared" si="1"/>
        <v>1</v>
      </c>
      <c r="H38" s="10"/>
      <c r="I38" s="39"/>
      <c r="J38" s="10"/>
      <c r="K38" s="10"/>
      <c r="L38" s="10"/>
      <c r="M38" s="22">
        <f t="shared" si="2"/>
        <v>0</v>
      </c>
      <c r="N38" s="22">
        <f t="shared" si="3"/>
        <v>0</v>
      </c>
      <c r="O38" s="22">
        <f t="shared" si="4"/>
        <v>0</v>
      </c>
      <c r="P38" s="22">
        <f t="shared" si="5"/>
        <v>0</v>
      </c>
      <c r="Q38" s="22">
        <f t="shared" si="6"/>
        <v>0</v>
      </c>
      <c r="R38" s="22">
        <f t="shared" si="7"/>
        <v>0</v>
      </c>
    </row>
    <row r="39" spans="1:18" ht="12">
      <c r="A39" s="1" t="str">
        <f>'TRB Record'!A37</f>
        <v>replicate 18</v>
      </c>
      <c r="C39" s="1">
        <f>'TRB Record'!C37</f>
        <v>0</v>
      </c>
      <c r="D39" s="10">
        <v>1</v>
      </c>
      <c r="E39" s="10"/>
      <c r="F39" s="32">
        <f t="shared" si="1"/>
        <v>1</v>
      </c>
      <c r="H39" s="10"/>
      <c r="I39" s="39"/>
      <c r="J39" s="10"/>
      <c r="K39" s="10"/>
      <c r="L39" s="10"/>
      <c r="M39" s="22">
        <f t="shared" si="2"/>
        <v>0</v>
      </c>
      <c r="N39" s="22">
        <f t="shared" si="3"/>
        <v>0</v>
      </c>
      <c r="O39" s="22">
        <f t="shared" si="4"/>
        <v>0</v>
      </c>
      <c r="P39" s="22">
        <f t="shared" si="5"/>
        <v>0</v>
      </c>
      <c r="Q39" s="22">
        <f t="shared" si="6"/>
        <v>0</v>
      </c>
      <c r="R39" s="22">
        <f t="shared" si="7"/>
        <v>0</v>
      </c>
    </row>
    <row r="40" spans="1:18" ht="12">
      <c r="A40" s="1">
        <f>'TRB Record'!A38</f>
        <v>19</v>
      </c>
      <c r="C40" s="1">
        <f>'TRB Record'!C38</f>
        <v>0</v>
      </c>
      <c r="D40" s="10">
        <v>1</v>
      </c>
      <c r="E40" s="10"/>
      <c r="F40" s="32">
        <f t="shared" si="1"/>
        <v>1</v>
      </c>
      <c r="H40" s="10"/>
      <c r="I40" s="39"/>
      <c r="J40" s="10"/>
      <c r="K40" s="10"/>
      <c r="L40" s="10"/>
      <c r="M40" s="22">
        <f t="shared" si="2"/>
        <v>0</v>
      </c>
      <c r="N40" s="22">
        <f t="shared" si="3"/>
        <v>0</v>
      </c>
      <c r="O40" s="22">
        <f t="shared" si="4"/>
        <v>0</v>
      </c>
      <c r="P40" s="22">
        <f t="shared" si="5"/>
        <v>0</v>
      </c>
      <c r="Q40" s="22">
        <f t="shared" si="6"/>
        <v>0</v>
      </c>
      <c r="R40" s="22">
        <f t="shared" si="7"/>
        <v>0</v>
      </c>
    </row>
    <row r="41" spans="1:18" ht="12">
      <c r="A41" s="1" t="str">
        <f>'TRB Record'!A39</f>
        <v>replicate 19</v>
      </c>
      <c r="C41" s="1">
        <f>'TRB Record'!C39</f>
        <v>0</v>
      </c>
      <c r="D41" s="10">
        <v>1</v>
      </c>
      <c r="E41" s="10"/>
      <c r="F41" s="32">
        <f t="shared" si="1"/>
        <v>1</v>
      </c>
      <c r="H41" s="10"/>
      <c r="I41" s="39"/>
      <c r="J41" s="10"/>
      <c r="K41" s="10"/>
      <c r="L41" s="10"/>
      <c r="M41" s="22">
        <f t="shared" si="2"/>
        <v>0</v>
      </c>
      <c r="N41" s="22">
        <f t="shared" si="3"/>
        <v>0</v>
      </c>
      <c r="O41" s="22">
        <f t="shared" si="4"/>
        <v>0</v>
      </c>
      <c r="P41" s="22">
        <f t="shared" si="5"/>
        <v>0</v>
      </c>
      <c r="Q41" s="22">
        <f t="shared" si="6"/>
        <v>0</v>
      </c>
      <c r="R41" s="22">
        <f t="shared" si="7"/>
        <v>0</v>
      </c>
    </row>
    <row r="42" spans="1:18" ht="12">
      <c r="A42" s="1">
        <f>'TRB Record'!A40</f>
        <v>20</v>
      </c>
      <c r="C42" s="1">
        <f>'TRB Record'!C40</f>
        <v>0</v>
      </c>
      <c r="D42" s="10">
        <v>1</v>
      </c>
      <c r="E42" s="10"/>
      <c r="F42" s="32">
        <f t="shared" si="1"/>
        <v>1</v>
      </c>
      <c r="H42" s="10"/>
      <c r="I42" s="39"/>
      <c r="J42" s="10"/>
      <c r="K42" s="10"/>
      <c r="L42" s="10"/>
      <c r="M42" s="22">
        <f t="shared" si="2"/>
        <v>0</v>
      </c>
      <c r="N42" s="22">
        <f t="shared" si="3"/>
        <v>0</v>
      </c>
      <c r="O42" s="22">
        <f t="shared" si="4"/>
        <v>0</v>
      </c>
      <c r="P42" s="22">
        <f t="shared" si="5"/>
        <v>0</v>
      </c>
      <c r="Q42" s="22">
        <f t="shared" si="6"/>
        <v>0</v>
      </c>
      <c r="R42" s="22">
        <f t="shared" si="7"/>
        <v>0</v>
      </c>
    </row>
    <row r="43" spans="1:18" ht="12">
      <c r="A43" s="1" t="str">
        <f>'TRB Record'!A41</f>
        <v>replicate 20</v>
      </c>
      <c r="C43" s="1">
        <f>'TRB Record'!C41</f>
        <v>0</v>
      </c>
      <c r="D43" s="10">
        <v>1</v>
      </c>
      <c r="E43" s="10"/>
      <c r="F43" s="32">
        <f t="shared" si="1"/>
        <v>1</v>
      </c>
      <c r="H43" s="10"/>
      <c r="I43" s="39"/>
      <c r="J43" s="10"/>
      <c r="K43" s="10"/>
      <c r="L43" s="10"/>
      <c r="M43" s="22">
        <f t="shared" si="2"/>
        <v>0</v>
      </c>
      <c r="N43" s="22">
        <f t="shared" si="3"/>
        <v>0</v>
      </c>
      <c r="O43" s="22">
        <f t="shared" si="4"/>
        <v>0</v>
      </c>
      <c r="P43" s="22">
        <f t="shared" si="5"/>
        <v>0</v>
      </c>
      <c r="Q43" s="22">
        <f t="shared" si="6"/>
        <v>0</v>
      </c>
      <c r="R43" s="22">
        <f t="shared" si="7"/>
        <v>0</v>
      </c>
    </row>
    <row r="44" spans="1:18" ht="12">
      <c r="A44" s="1">
        <f>'TRB Record'!A42</f>
        <v>21</v>
      </c>
      <c r="C44" s="1">
        <f>'TRB Record'!C42</f>
        <v>0</v>
      </c>
      <c r="D44" s="10">
        <v>1</v>
      </c>
      <c r="E44" s="10"/>
      <c r="F44" s="32">
        <f t="shared" si="1"/>
        <v>1</v>
      </c>
      <c r="H44" s="10"/>
      <c r="I44" s="39"/>
      <c r="J44" s="10"/>
      <c r="K44" s="10"/>
      <c r="L44" s="10"/>
      <c r="M44" s="22">
        <f t="shared" si="2"/>
        <v>0</v>
      </c>
      <c r="N44" s="22">
        <f t="shared" si="3"/>
        <v>0</v>
      </c>
      <c r="O44" s="22">
        <f t="shared" si="4"/>
        <v>0</v>
      </c>
      <c r="P44" s="22">
        <f t="shared" si="5"/>
        <v>0</v>
      </c>
      <c r="Q44" s="22">
        <f t="shared" si="6"/>
        <v>0</v>
      </c>
      <c r="R44" s="22">
        <f t="shared" si="7"/>
        <v>0</v>
      </c>
    </row>
    <row r="45" spans="1:18" ht="12">
      <c r="A45" s="1" t="str">
        <f>'TRB Record'!A43</f>
        <v>replicate 21</v>
      </c>
      <c r="C45" s="1">
        <f>'TRB Record'!C43</f>
        <v>0</v>
      </c>
      <c r="D45" s="10">
        <v>1</v>
      </c>
      <c r="E45" s="10"/>
      <c r="F45" s="32">
        <f t="shared" si="1"/>
        <v>1</v>
      </c>
      <c r="H45" s="10"/>
      <c r="I45" s="39"/>
      <c r="J45" s="10"/>
      <c r="K45" s="10"/>
      <c r="L45" s="10"/>
      <c r="M45" s="22">
        <f t="shared" si="2"/>
        <v>0</v>
      </c>
      <c r="N45" s="22">
        <f t="shared" si="3"/>
        <v>0</v>
      </c>
      <c r="O45" s="22">
        <f t="shared" si="4"/>
        <v>0</v>
      </c>
      <c r="P45" s="22">
        <f t="shared" si="5"/>
        <v>0</v>
      </c>
      <c r="Q45" s="22">
        <f t="shared" si="6"/>
        <v>0</v>
      </c>
      <c r="R45" s="22">
        <f t="shared" si="7"/>
        <v>0</v>
      </c>
    </row>
    <row r="46" spans="1:18" ht="12">
      <c r="A46" s="1">
        <f>'TRB Record'!A44</f>
        <v>22</v>
      </c>
      <c r="C46" s="1">
        <f>'TRB Record'!C44</f>
        <v>0</v>
      </c>
      <c r="D46" s="10">
        <v>1</v>
      </c>
      <c r="E46" s="10"/>
      <c r="F46" s="32">
        <f t="shared" si="1"/>
        <v>1</v>
      </c>
      <c r="H46" s="10"/>
      <c r="I46" s="39"/>
      <c r="J46" s="10"/>
      <c r="K46" s="10"/>
      <c r="L46" s="10"/>
      <c r="M46" s="22">
        <f t="shared" si="2"/>
        <v>0</v>
      </c>
      <c r="N46" s="22">
        <f t="shared" si="3"/>
        <v>0</v>
      </c>
      <c r="O46" s="22">
        <f t="shared" si="4"/>
        <v>0</v>
      </c>
      <c r="P46" s="22">
        <f t="shared" si="5"/>
        <v>0</v>
      </c>
      <c r="Q46" s="22">
        <f t="shared" si="6"/>
        <v>0</v>
      </c>
      <c r="R46" s="22">
        <f t="shared" si="7"/>
        <v>0</v>
      </c>
    </row>
    <row r="47" spans="1:18" ht="12">
      <c r="A47" s="1" t="str">
        <f>'TRB Record'!A45</f>
        <v>replicate 22</v>
      </c>
      <c r="C47" s="1">
        <f>'TRB Record'!C45</f>
        <v>0</v>
      </c>
      <c r="D47" s="10">
        <v>1</v>
      </c>
      <c r="E47" s="10"/>
      <c r="F47" s="32">
        <f t="shared" si="1"/>
        <v>1</v>
      </c>
      <c r="H47" s="10"/>
      <c r="I47" s="39"/>
      <c r="J47" s="10"/>
      <c r="K47" s="10"/>
      <c r="L47" s="10"/>
      <c r="M47" s="22">
        <f t="shared" si="2"/>
        <v>0</v>
      </c>
      <c r="N47" s="22">
        <f t="shared" si="3"/>
        <v>0</v>
      </c>
      <c r="O47" s="22">
        <f t="shared" si="4"/>
        <v>0</v>
      </c>
      <c r="P47" s="22">
        <f t="shared" si="5"/>
        <v>0</v>
      </c>
      <c r="Q47" s="22">
        <f t="shared" si="6"/>
        <v>0</v>
      </c>
      <c r="R47" s="22">
        <f t="shared" si="7"/>
        <v>0</v>
      </c>
    </row>
    <row r="48" spans="1:18" ht="12">
      <c r="A48" s="1">
        <f>'TRB Record'!A46</f>
        <v>23</v>
      </c>
      <c r="C48" s="1">
        <f>'TRB Record'!C46</f>
        <v>0</v>
      </c>
      <c r="D48" s="10">
        <v>1</v>
      </c>
      <c r="E48" s="10"/>
      <c r="F48" s="32">
        <f t="shared" si="1"/>
        <v>1</v>
      </c>
      <c r="H48" s="10"/>
      <c r="I48" s="39"/>
      <c r="J48" s="10"/>
      <c r="K48" s="10"/>
      <c r="L48" s="10"/>
      <c r="M48" s="22">
        <f t="shared" si="2"/>
        <v>0</v>
      </c>
      <c r="N48" s="22">
        <f t="shared" si="3"/>
        <v>0</v>
      </c>
      <c r="O48" s="22">
        <f t="shared" si="4"/>
        <v>0</v>
      </c>
      <c r="P48" s="22">
        <f t="shared" si="5"/>
        <v>0</v>
      </c>
      <c r="Q48" s="22">
        <f t="shared" si="6"/>
        <v>0</v>
      </c>
      <c r="R48" s="22">
        <f t="shared" si="7"/>
        <v>0</v>
      </c>
    </row>
    <row r="49" spans="1:18" ht="12">
      <c r="A49" s="1" t="str">
        <f>'TRB Record'!A47</f>
        <v>replicate 23</v>
      </c>
      <c r="C49" s="1">
        <f>'TRB Record'!C47</f>
        <v>0</v>
      </c>
      <c r="D49" s="10">
        <v>1</v>
      </c>
      <c r="E49" s="10"/>
      <c r="F49" s="32">
        <f t="shared" si="1"/>
        <v>1</v>
      </c>
      <c r="H49" s="10"/>
      <c r="I49" s="39"/>
      <c r="J49" s="10"/>
      <c r="K49" s="10"/>
      <c r="L49" s="10"/>
      <c r="M49" s="22">
        <f t="shared" si="2"/>
        <v>0</v>
      </c>
      <c r="N49" s="22">
        <f t="shared" si="3"/>
        <v>0</v>
      </c>
      <c r="O49" s="22">
        <f t="shared" si="4"/>
        <v>0</v>
      </c>
      <c r="P49" s="22">
        <f t="shared" si="5"/>
        <v>0</v>
      </c>
      <c r="Q49" s="22">
        <f t="shared" si="6"/>
        <v>0</v>
      </c>
      <c r="R49" s="22">
        <f t="shared" si="7"/>
        <v>0</v>
      </c>
    </row>
    <row r="50" spans="1:18" ht="12">
      <c r="A50" s="1">
        <f>'TRB Record'!A48</f>
        <v>24</v>
      </c>
      <c r="C50" s="1">
        <f>'TRB Record'!C48</f>
        <v>0</v>
      </c>
      <c r="D50" s="10">
        <v>1</v>
      </c>
      <c r="E50" s="10"/>
      <c r="F50" s="32">
        <f t="shared" si="1"/>
        <v>1</v>
      </c>
      <c r="H50" s="10"/>
      <c r="I50" s="39"/>
      <c r="J50" s="10"/>
      <c r="K50" s="10"/>
      <c r="L50" s="10"/>
      <c r="M50" s="22">
        <f t="shared" si="2"/>
        <v>0</v>
      </c>
      <c r="N50" s="22">
        <f t="shared" si="3"/>
        <v>0</v>
      </c>
      <c r="O50" s="22">
        <f t="shared" si="4"/>
        <v>0</v>
      </c>
      <c r="P50" s="22">
        <f t="shared" si="5"/>
        <v>0</v>
      </c>
      <c r="Q50" s="22">
        <f t="shared" si="6"/>
        <v>0</v>
      </c>
      <c r="R50" s="22">
        <f t="shared" si="7"/>
        <v>0</v>
      </c>
    </row>
    <row r="51" spans="1:18" ht="12">
      <c r="A51" s="1" t="str">
        <f>'TRB Record'!A49</f>
        <v>replicate 24</v>
      </c>
      <c r="C51" s="1">
        <f>'TRB Record'!C49</f>
        <v>0</v>
      </c>
      <c r="D51" s="10">
        <v>1</v>
      </c>
      <c r="E51" s="10"/>
      <c r="F51" s="32">
        <f t="shared" si="1"/>
        <v>1</v>
      </c>
      <c r="H51" s="10"/>
      <c r="I51" s="39"/>
      <c r="J51" s="10"/>
      <c r="K51" s="10"/>
      <c r="L51" s="10"/>
      <c r="M51" s="22">
        <f t="shared" si="2"/>
        <v>0</v>
      </c>
      <c r="N51" s="22">
        <f t="shared" si="3"/>
        <v>0</v>
      </c>
      <c r="O51" s="22">
        <f t="shared" si="4"/>
        <v>0</v>
      </c>
      <c r="P51" s="22">
        <f t="shared" si="5"/>
        <v>0</v>
      </c>
      <c r="Q51" s="22">
        <f t="shared" si="6"/>
        <v>0</v>
      </c>
      <c r="R51" s="22">
        <f t="shared" si="7"/>
        <v>0</v>
      </c>
    </row>
    <row r="52" spans="1:18" ht="12">
      <c r="A52" s="1">
        <f>'TRB Record'!A50</f>
        <v>25</v>
      </c>
      <c r="C52" s="1">
        <f>'TRB Record'!C50</f>
        <v>0</v>
      </c>
      <c r="D52" s="10">
        <v>1</v>
      </c>
      <c r="E52" s="10"/>
      <c r="F52" s="32">
        <f t="shared" si="1"/>
        <v>1</v>
      </c>
      <c r="H52" s="10"/>
      <c r="I52" s="39"/>
      <c r="J52" s="10"/>
      <c r="K52" s="10"/>
      <c r="L52" s="10"/>
      <c r="M52" s="22">
        <f t="shared" si="2"/>
        <v>0</v>
      </c>
      <c r="N52" s="22">
        <f t="shared" si="3"/>
        <v>0</v>
      </c>
      <c r="O52" s="22">
        <f t="shared" si="4"/>
        <v>0</v>
      </c>
      <c r="P52" s="22">
        <f t="shared" si="5"/>
        <v>0</v>
      </c>
      <c r="Q52" s="22">
        <f t="shared" si="6"/>
        <v>0</v>
      </c>
      <c r="R52" s="22">
        <f t="shared" si="7"/>
        <v>0</v>
      </c>
    </row>
    <row r="53" spans="1:18" ht="12">
      <c r="A53" s="1" t="str">
        <f>'TRB Record'!A51</f>
        <v>replicate 25</v>
      </c>
      <c r="C53" s="1">
        <f>'TRB Record'!C51</f>
        <v>0</v>
      </c>
      <c r="D53" s="10">
        <v>1</v>
      </c>
      <c r="E53" s="10"/>
      <c r="F53" s="32">
        <f t="shared" si="1"/>
        <v>1</v>
      </c>
      <c r="H53" s="10"/>
      <c r="I53" s="39"/>
      <c r="J53" s="10"/>
      <c r="K53" s="10"/>
      <c r="L53" s="10"/>
      <c r="M53" s="22">
        <f t="shared" si="2"/>
        <v>0</v>
      </c>
      <c r="N53" s="22">
        <f t="shared" si="3"/>
        <v>0</v>
      </c>
      <c r="O53" s="22">
        <f t="shared" si="4"/>
        <v>0</v>
      </c>
      <c r="P53" s="22">
        <f t="shared" si="5"/>
        <v>0</v>
      </c>
      <c r="Q53" s="22">
        <f t="shared" si="6"/>
        <v>0</v>
      </c>
      <c r="R53" s="22">
        <f t="shared" si="7"/>
        <v>0</v>
      </c>
    </row>
    <row r="54" spans="1:18" ht="12">
      <c r="A54" s="1">
        <f>'TRB Record'!A52</f>
        <v>26</v>
      </c>
      <c r="C54" s="1">
        <f>'TRB Record'!C52</f>
        <v>0</v>
      </c>
      <c r="D54" s="10">
        <v>1</v>
      </c>
      <c r="E54" s="10"/>
      <c r="F54" s="32">
        <f t="shared" si="1"/>
        <v>1</v>
      </c>
      <c r="H54" s="10"/>
      <c r="I54" s="39"/>
      <c r="J54" s="10"/>
      <c r="K54" s="10"/>
      <c r="L54" s="10"/>
      <c r="M54" s="22">
        <f t="shared" si="2"/>
        <v>0</v>
      </c>
      <c r="N54" s="22">
        <f t="shared" si="3"/>
        <v>0</v>
      </c>
      <c r="O54" s="22">
        <f t="shared" si="4"/>
        <v>0</v>
      </c>
      <c r="P54" s="22">
        <f t="shared" si="5"/>
        <v>0</v>
      </c>
      <c r="Q54" s="22">
        <f t="shared" si="6"/>
        <v>0</v>
      </c>
      <c r="R54" s="22">
        <f t="shared" si="7"/>
        <v>0</v>
      </c>
    </row>
    <row r="55" spans="1:18" ht="12">
      <c r="A55" s="1" t="str">
        <f>'TRB Record'!A53</f>
        <v>replicate 26</v>
      </c>
      <c r="C55" s="1">
        <f>'TRB Record'!C53</f>
        <v>0</v>
      </c>
      <c r="D55" s="10">
        <v>1</v>
      </c>
      <c r="E55" s="10"/>
      <c r="F55" s="32">
        <f t="shared" si="1"/>
        <v>1</v>
      </c>
      <c r="H55" s="10"/>
      <c r="I55" s="39"/>
      <c r="J55" s="10"/>
      <c r="K55" s="10"/>
      <c r="L55" s="10"/>
      <c r="M55" s="22">
        <f t="shared" si="2"/>
        <v>0</v>
      </c>
      <c r="N55" s="22">
        <f t="shared" si="3"/>
        <v>0</v>
      </c>
      <c r="O55" s="22">
        <f t="shared" si="4"/>
        <v>0</v>
      </c>
      <c r="P55" s="22">
        <f t="shared" si="5"/>
        <v>0</v>
      </c>
      <c r="Q55" s="22">
        <f t="shared" si="6"/>
        <v>0</v>
      </c>
      <c r="R55" s="22">
        <f t="shared" si="7"/>
        <v>0</v>
      </c>
    </row>
    <row r="56" spans="1:18" ht="12">
      <c r="A56" s="1">
        <f>'TRB Record'!A54</f>
        <v>27</v>
      </c>
      <c r="C56" s="1">
        <f>'TRB Record'!C54</f>
        <v>0</v>
      </c>
      <c r="D56" s="10">
        <v>1</v>
      </c>
      <c r="E56" s="10"/>
      <c r="F56" s="32">
        <f t="shared" si="1"/>
        <v>1</v>
      </c>
      <c r="H56" s="10"/>
      <c r="I56" s="39"/>
      <c r="J56" s="10"/>
      <c r="K56" s="10"/>
      <c r="L56" s="10"/>
      <c r="M56" s="22">
        <f t="shared" si="2"/>
        <v>0</v>
      </c>
      <c r="N56" s="22">
        <f t="shared" si="3"/>
        <v>0</v>
      </c>
      <c r="O56" s="22">
        <f t="shared" si="4"/>
        <v>0</v>
      </c>
      <c r="P56" s="22">
        <f t="shared" si="5"/>
        <v>0</v>
      </c>
      <c r="Q56" s="22">
        <f t="shared" si="6"/>
        <v>0</v>
      </c>
      <c r="R56" s="22">
        <f t="shared" si="7"/>
        <v>0</v>
      </c>
    </row>
    <row r="57" spans="1:18" ht="12">
      <c r="A57" s="1" t="str">
        <f>'TRB Record'!A55</f>
        <v>replicate 27</v>
      </c>
      <c r="C57" s="1">
        <f>'TRB Record'!C55</f>
        <v>0</v>
      </c>
      <c r="D57" s="10">
        <v>1</v>
      </c>
      <c r="E57" s="10"/>
      <c r="F57" s="32">
        <f t="shared" si="1"/>
        <v>1</v>
      </c>
      <c r="H57" s="10"/>
      <c r="I57" s="39"/>
      <c r="J57" s="10"/>
      <c r="K57" s="10"/>
      <c r="L57" s="10"/>
      <c r="M57" s="22">
        <f t="shared" si="2"/>
        <v>0</v>
      </c>
      <c r="N57" s="22">
        <f t="shared" si="3"/>
        <v>0</v>
      </c>
      <c r="O57" s="22">
        <f t="shared" si="4"/>
        <v>0</v>
      </c>
      <c r="P57" s="22">
        <f t="shared" si="5"/>
        <v>0</v>
      </c>
      <c r="Q57" s="22">
        <f t="shared" si="6"/>
        <v>0</v>
      </c>
      <c r="R57" s="22">
        <f t="shared" si="7"/>
        <v>0</v>
      </c>
    </row>
    <row r="58" spans="1:18" ht="12">
      <c r="A58" s="1">
        <f>'TRB Record'!A56</f>
        <v>28</v>
      </c>
      <c r="C58" s="1">
        <f>'TRB Record'!C56</f>
        <v>0</v>
      </c>
      <c r="D58" s="10">
        <v>1</v>
      </c>
      <c r="E58" s="10"/>
      <c r="F58" s="32">
        <f t="shared" si="1"/>
        <v>1</v>
      </c>
      <c r="H58" s="10"/>
      <c r="I58" s="39"/>
      <c r="J58" s="10"/>
      <c r="K58" s="10"/>
      <c r="L58" s="10"/>
      <c r="M58" s="22">
        <f t="shared" si="2"/>
        <v>0</v>
      </c>
      <c r="N58" s="22">
        <f t="shared" si="3"/>
        <v>0</v>
      </c>
      <c r="O58" s="22">
        <f t="shared" si="4"/>
        <v>0</v>
      </c>
      <c r="P58" s="22">
        <f t="shared" si="5"/>
        <v>0</v>
      </c>
      <c r="Q58" s="22">
        <f t="shared" si="6"/>
        <v>0</v>
      </c>
      <c r="R58" s="22">
        <f t="shared" si="7"/>
        <v>0</v>
      </c>
    </row>
    <row r="59" spans="1:18" ht="12">
      <c r="A59" s="1" t="str">
        <f>'TRB Record'!A57</f>
        <v>replicate 28</v>
      </c>
      <c r="C59" s="1">
        <f>'TRB Record'!C57</f>
        <v>0</v>
      </c>
      <c r="D59" s="10">
        <v>1</v>
      </c>
      <c r="E59" s="10"/>
      <c r="F59" s="32">
        <f t="shared" si="1"/>
        <v>1</v>
      </c>
      <c r="H59" s="10"/>
      <c r="I59" s="39"/>
      <c r="J59" s="10"/>
      <c r="K59" s="10"/>
      <c r="L59" s="10"/>
      <c r="M59" s="22">
        <f t="shared" si="2"/>
        <v>0</v>
      </c>
      <c r="N59" s="22">
        <f t="shared" si="3"/>
        <v>0</v>
      </c>
      <c r="O59" s="22">
        <f t="shared" si="4"/>
        <v>0</v>
      </c>
      <c r="P59" s="22">
        <f t="shared" si="5"/>
        <v>0</v>
      </c>
      <c r="Q59" s="22">
        <f t="shared" si="6"/>
        <v>0</v>
      </c>
      <c r="R59" s="22">
        <f t="shared" si="7"/>
        <v>0</v>
      </c>
    </row>
    <row r="60" spans="1:18" ht="12">
      <c r="A60" s="1">
        <f>'TRB Record'!A58</f>
        <v>29</v>
      </c>
      <c r="C60" s="1">
        <f>'TRB Record'!C58</f>
        <v>0</v>
      </c>
      <c r="D60" s="10">
        <v>1</v>
      </c>
      <c r="E60" s="10"/>
      <c r="F60" s="32">
        <f t="shared" si="1"/>
        <v>1</v>
      </c>
      <c r="H60" s="10"/>
      <c r="I60" s="39"/>
      <c r="J60" s="10"/>
      <c r="K60" s="10"/>
      <c r="L60" s="10"/>
      <c r="M60" s="22">
        <f t="shared" si="2"/>
        <v>0</v>
      </c>
      <c r="N60" s="22">
        <f t="shared" si="3"/>
        <v>0</v>
      </c>
      <c r="O60" s="22">
        <f t="shared" si="4"/>
        <v>0</v>
      </c>
      <c r="P60" s="22">
        <f t="shared" si="5"/>
        <v>0</v>
      </c>
      <c r="Q60" s="22">
        <f t="shared" si="6"/>
        <v>0</v>
      </c>
      <c r="R60" s="22">
        <f t="shared" si="7"/>
        <v>0</v>
      </c>
    </row>
    <row r="61" spans="1:18" ht="12">
      <c r="A61" s="1" t="str">
        <f>'TRB Record'!A59</f>
        <v>replicate 29</v>
      </c>
      <c r="C61" s="1">
        <f>'TRB Record'!C59</f>
        <v>0</v>
      </c>
      <c r="D61" s="10">
        <v>1</v>
      </c>
      <c r="E61" s="10"/>
      <c r="F61" s="32">
        <f t="shared" si="1"/>
        <v>1</v>
      </c>
      <c r="H61" s="10"/>
      <c r="I61" s="39"/>
      <c r="J61" s="10"/>
      <c r="K61" s="10"/>
      <c r="L61" s="10"/>
      <c r="M61" s="22">
        <f t="shared" si="2"/>
        <v>0</v>
      </c>
      <c r="N61" s="22">
        <f t="shared" si="3"/>
        <v>0</v>
      </c>
      <c r="O61" s="22">
        <f t="shared" si="4"/>
        <v>0</v>
      </c>
      <c r="P61" s="22">
        <f t="shared" si="5"/>
        <v>0</v>
      </c>
      <c r="Q61" s="22">
        <f t="shared" si="6"/>
        <v>0</v>
      </c>
      <c r="R61" s="22">
        <f t="shared" si="7"/>
        <v>0</v>
      </c>
    </row>
    <row r="62" spans="1:18" ht="12">
      <c r="A62" s="1">
        <f>'TRB Record'!A60</f>
        <v>30</v>
      </c>
      <c r="C62" s="1">
        <f>'TRB Record'!C60</f>
        <v>0</v>
      </c>
      <c r="D62" s="10">
        <v>1</v>
      </c>
      <c r="E62" s="10"/>
      <c r="F62" s="32">
        <f t="shared" si="1"/>
        <v>1</v>
      </c>
      <c r="H62" s="10"/>
      <c r="I62" s="39"/>
      <c r="J62" s="10"/>
      <c r="K62" s="10"/>
      <c r="L62" s="10"/>
      <c r="M62" s="22">
        <f t="shared" si="2"/>
        <v>0</v>
      </c>
      <c r="N62" s="22">
        <f t="shared" si="3"/>
        <v>0</v>
      </c>
      <c r="O62" s="22">
        <f t="shared" si="4"/>
        <v>0</v>
      </c>
      <c r="P62" s="22">
        <f t="shared" si="5"/>
        <v>0</v>
      </c>
      <c r="Q62" s="22">
        <f t="shared" si="6"/>
        <v>0</v>
      </c>
      <c r="R62" s="22">
        <f t="shared" si="7"/>
        <v>0</v>
      </c>
    </row>
    <row r="63" spans="1:18" ht="12">
      <c r="A63" s="1" t="str">
        <f>'TRB Record'!A61</f>
        <v>replicate 30</v>
      </c>
      <c r="C63" s="1">
        <f>'TRB Record'!C61</f>
        <v>0</v>
      </c>
      <c r="D63" s="10">
        <v>1</v>
      </c>
      <c r="E63" s="10"/>
      <c r="F63" s="32">
        <f t="shared" si="1"/>
        <v>1</v>
      </c>
      <c r="H63" s="10"/>
      <c r="I63" s="39"/>
      <c r="J63" s="10"/>
      <c r="K63" s="10"/>
      <c r="L63" s="10"/>
      <c r="M63" s="22">
        <f t="shared" si="2"/>
        <v>0</v>
      </c>
      <c r="N63" s="22">
        <f t="shared" si="3"/>
        <v>0</v>
      </c>
      <c r="O63" s="22">
        <f t="shared" si="4"/>
        <v>0</v>
      </c>
      <c r="P63" s="22">
        <f t="shared" si="5"/>
        <v>0</v>
      </c>
      <c r="Q63" s="22">
        <f t="shared" si="6"/>
        <v>0</v>
      </c>
      <c r="R63" s="22">
        <f t="shared" si="7"/>
        <v>0</v>
      </c>
    </row>
    <row r="64" spans="8:13" ht="12">
      <c r="H64" s="10"/>
      <c r="I64" s="39"/>
      <c r="J64" s="10"/>
      <c r="K64" s="10"/>
      <c r="L64" s="10"/>
      <c r="M64" s="38"/>
    </row>
  </sheetData>
  <sheetProtection sheet="1" objects="1" scenarios="1"/>
  <mergeCells count="5">
    <mergeCell ref="N1:R1"/>
    <mergeCell ref="D1:F1"/>
    <mergeCell ref="G2:H2"/>
    <mergeCell ref="G1:L1"/>
    <mergeCell ref="I2:L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A66"/>
  <sheetViews>
    <sheetView zoomScalePageLayoutView="0" workbookViewId="0" topLeftCell="A1">
      <pane xSplit="2" ySplit="6" topLeftCell="I7" activePane="bottomRight" state="frozen"/>
      <selection pane="topLeft" activeCell="A1" sqref="A1"/>
      <selection pane="topRight" activeCell="A1" sqref="A1"/>
      <selection pane="bottomLeft" activeCell="A1" sqref="A1"/>
      <selection pane="bottomRight" activeCell="R5" sqref="R5:V5"/>
    </sheetView>
  </sheetViews>
  <sheetFormatPr defaultColWidth="10.8515625" defaultRowHeight="12.75"/>
  <cols>
    <col min="1" max="1" width="10.140625" style="1" bestFit="1" customWidth="1"/>
    <col min="2" max="2" width="13.421875" style="2" customWidth="1"/>
    <col min="3" max="3" width="13.140625" style="1" customWidth="1"/>
    <col min="4" max="7" width="6.57421875" style="2" customWidth="1"/>
    <col min="8" max="8" width="6.57421875" style="40" customWidth="1"/>
    <col min="9" max="9" width="6.7109375" style="13" customWidth="1"/>
    <col min="10" max="10" width="6.7109375" style="2" customWidth="1"/>
    <col min="11" max="12" width="6.7109375" style="40" customWidth="1"/>
    <col min="13" max="13" width="7.140625" style="13" customWidth="1"/>
    <col min="14" max="14" width="7.140625" style="2" customWidth="1"/>
    <col min="15" max="17" width="6.57421875" style="2" customWidth="1"/>
    <col min="18" max="22" width="6.57421875" style="3" customWidth="1"/>
    <col min="23" max="27" width="6.57421875" style="1" customWidth="1"/>
    <col min="28" max="16384" width="10.8515625" style="5" customWidth="1"/>
  </cols>
  <sheetData>
    <row r="1" spans="2:27" ht="13.5" thickBot="1">
      <c r="B1" s="3"/>
      <c r="C1" s="4"/>
      <c r="D1" s="3"/>
      <c r="E1" s="3"/>
      <c r="F1" s="3"/>
      <c r="G1" s="3"/>
      <c r="H1" s="3"/>
      <c r="I1" s="14"/>
      <c r="J1" s="90"/>
      <c r="K1" s="3"/>
      <c r="L1" s="3"/>
      <c r="M1" s="84" t="s">
        <v>80</v>
      </c>
      <c r="N1" s="92"/>
      <c r="O1" s="92"/>
      <c r="P1" s="92"/>
      <c r="Q1" s="93"/>
      <c r="R1" s="94"/>
      <c r="S1" s="94"/>
      <c r="T1" s="94"/>
      <c r="U1" s="94"/>
      <c r="V1" s="94"/>
      <c r="W1" s="127" t="s">
        <v>85</v>
      </c>
      <c r="X1" s="117"/>
      <c r="Y1" s="117"/>
      <c r="Z1" s="117"/>
      <c r="AA1" s="117"/>
    </row>
    <row r="2" spans="2:27" ht="18.75" customHeight="1">
      <c r="B2" s="3"/>
      <c r="C2" s="4"/>
      <c r="D2" s="3"/>
      <c r="E2" s="3"/>
      <c r="F2" s="3"/>
      <c r="G2" s="3"/>
      <c r="H2" s="3"/>
      <c r="I2" s="91"/>
      <c r="J2" s="90"/>
      <c r="K2" s="3"/>
      <c r="L2" s="133" t="s">
        <v>84</v>
      </c>
      <c r="M2" s="95"/>
      <c r="N2" s="96"/>
      <c r="O2" s="96" t="s">
        <v>81</v>
      </c>
      <c r="P2" s="96"/>
      <c r="Q2" s="97"/>
      <c r="R2" s="98"/>
      <c r="S2" s="98"/>
      <c r="T2" s="98"/>
      <c r="U2" s="98"/>
      <c r="V2" s="99"/>
      <c r="W2" s="37"/>
      <c r="X2" s="34"/>
      <c r="Y2" s="34"/>
      <c r="Z2" s="34"/>
      <c r="AA2" s="34"/>
    </row>
    <row r="3" spans="2:27" ht="18.75" customHeight="1">
      <c r="B3" s="3"/>
      <c r="C3" s="4"/>
      <c r="D3" s="3"/>
      <c r="E3" s="3"/>
      <c r="F3" s="3"/>
      <c r="G3" s="3"/>
      <c r="H3" s="3"/>
      <c r="I3" s="91"/>
      <c r="J3" s="90"/>
      <c r="K3" s="3"/>
      <c r="L3" s="134"/>
      <c r="M3" s="100"/>
      <c r="N3" s="101"/>
      <c r="O3" s="101" t="s">
        <v>82</v>
      </c>
      <c r="P3" s="102"/>
      <c r="Q3" s="103"/>
      <c r="R3" s="104"/>
      <c r="S3" s="104"/>
      <c r="T3" s="104"/>
      <c r="U3" s="104"/>
      <c r="V3" s="105"/>
      <c r="W3" s="37"/>
      <c r="X3" s="34"/>
      <c r="Y3" s="34"/>
      <c r="Z3" s="34"/>
      <c r="AA3" s="34"/>
    </row>
    <row r="4" spans="2:27" ht="18.75" customHeight="1" thickBot="1">
      <c r="B4" s="3"/>
      <c r="C4" s="4"/>
      <c r="D4" s="3"/>
      <c r="E4" s="3"/>
      <c r="F4" s="3"/>
      <c r="G4" s="3"/>
      <c r="H4" s="3"/>
      <c r="I4" s="91"/>
      <c r="J4" s="90"/>
      <c r="K4" s="3"/>
      <c r="L4" s="135"/>
      <c r="M4" s="85"/>
      <c r="N4" s="86"/>
      <c r="O4" s="87"/>
      <c r="P4" s="86" t="s">
        <v>83</v>
      </c>
      <c r="Q4" s="88"/>
      <c r="R4" s="106" t="e">
        <f>R3/R2</f>
        <v>#DIV/0!</v>
      </c>
      <c r="S4" s="106" t="e">
        <f>S3/S2</f>
        <v>#DIV/0!</v>
      </c>
      <c r="T4" s="106" t="e">
        <f>T3/T2</f>
        <v>#DIV/0!</v>
      </c>
      <c r="U4" s="106" t="e">
        <f>U3/U2</f>
        <v>#DIV/0!</v>
      </c>
      <c r="V4" s="107" t="e">
        <f>V3/V2</f>
        <v>#DIV/0!</v>
      </c>
      <c r="W4" s="37"/>
      <c r="X4" s="34"/>
      <c r="Y4" s="34"/>
      <c r="Z4" s="34"/>
      <c r="AA4" s="34"/>
    </row>
    <row r="5" spans="2:27" ht="31.5" customHeight="1">
      <c r="B5" s="3"/>
      <c r="C5" s="4"/>
      <c r="D5" s="79"/>
      <c r="E5" s="129" t="s">
        <v>73</v>
      </c>
      <c r="F5" s="129"/>
      <c r="G5" s="129"/>
      <c r="H5" s="3"/>
      <c r="I5" s="136" t="s">
        <v>72</v>
      </c>
      <c r="J5" s="136"/>
      <c r="K5" s="3"/>
      <c r="L5" s="3"/>
      <c r="M5" s="130" t="s">
        <v>46</v>
      </c>
      <c r="N5" s="131"/>
      <c r="O5" s="131"/>
      <c r="P5" s="131"/>
      <c r="Q5" s="132"/>
      <c r="R5" s="128" t="s">
        <v>55</v>
      </c>
      <c r="S5" s="128"/>
      <c r="T5" s="128"/>
      <c r="U5" s="128"/>
      <c r="V5" s="128"/>
      <c r="W5" s="89" t="e">
        <f>R4</f>
        <v>#DIV/0!</v>
      </c>
      <c r="X5" s="89" t="e">
        <f>S4</f>
        <v>#DIV/0!</v>
      </c>
      <c r="Y5" s="89" t="e">
        <f>T4</f>
        <v>#DIV/0!</v>
      </c>
      <c r="Z5" s="89" t="e">
        <f>U4</f>
        <v>#DIV/0!</v>
      </c>
      <c r="AA5" s="89" t="e">
        <f>V4</f>
        <v>#DIV/0!</v>
      </c>
    </row>
    <row r="6" spans="1:27" s="6" customFormat="1" ht="105.75" customHeight="1">
      <c r="A6" s="6" t="s">
        <v>0</v>
      </c>
      <c r="B6" s="73" t="s">
        <v>5</v>
      </c>
      <c r="C6" s="6" t="s">
        <v>38</v>
      </c>
      <c r="D6" s="73" t="s">
        <v>56</v>
      </c>
      <c r="E6" s="80" t="s">
        <v>57</v>
      </c>
      <c r="F6" s="81" t="s">
        <v>75</v>
      </c>
      <c r="G6" s="80" t="s">
        <v>58</v>
      </c>
      <c r="H6" s="35" t="s">
        <v>48</v>
      </c>
      <c r="I6" s="82" t="s">
        <v>74</v>
      </c>
      <c r="J6" s="81" t="s">
        <v>76</v>
      </c>
      <c r="K6" s="35" t="s">
        <v>48</v>
      </c>
      <c r="L6" s="35" t="s">
        <v>71</v>
      </c>
      <c r="M6" s="78" t="s">
        <v>50</v>
      </c>
      <c r="N6" s="73" t="s">
        <v>51</v>
      </c>
      <c r="O6" s="73" t="s">
        <v>52</v>
      </c>
      <c r="P6" s="73" t="s">
        <v>53</v>
      </c>
      <c r="Q6" s="73" t="s">
        <v>54</v>
      </c>
      <c r="R6" s="6" t="s">
        <v>50</v>
      </c>
      <c r="S6" s="6" t="s">
        <v>51</v>
      </c>
      <c r="T6" s="6" t="s">
        <v>52</v>
      </c>
      <c r="U6" s="6" t="s">
        <v>53</v>
      </c>
      <c r="V6" s="6" t="s">
        <v>54</v>
      </c>
      <c r="W6" s="6" t="s">
        <v>50</v>
      </c>
      <c r="X6" s="6" t="s">
        <v>51</v>
      </c>
      <c r="Y6" s="6" t="s">
        <v>52</v>
      </c>
      <c r="Z6" s="6" t="s">
        <v>53</v>
      </c>
      <c r="AA6" s="6" t="s">
        <v>54</v>
      </c>
    </row>
    <row r="7" spans="1:27" ht="12">
      <c r="A7" s="1">
        <f>'TRB Record'!A2</f>
        <v>1</v>
      </c>
      <c r="C7" s="1">
        <f>'TRB Record'!C2</f>
        <v>0</v>
      </c>
      <c r="E7" s="10">
        <v>10</v>
      </c>
      <c r="F7" s="10"/>
      <c r="H7" s="36">
        <f>(E7+F7+G7/1000)/E7</f>
        <v>1</v>
      </c>
      <c r="I7" s="39">
        <v>1</v>
      </c>
      <c r="J7" s="10"/>
      <c r="K7" s="36">
        <f>(I7+J7)/I7</f>
        <v>1</v>
      </c>
      <c r="L7" s="36">
        <f>K7*H7</f>
        <v>1</v>
      </c>
      <c r="M7" s="39"/>
      <c r="N7" s="10"/>
      <c r="O7" s="10"/>
      <c r="P7" s="10"/>
      <c r="Q7" s="10"/>
      <c r="R7" s="38">
        <f>M7*$L7</f>
        <v>0</v>
      </c>
      <c r="S7" s="38">
        <f>N7*$L7</f>
        <v>0</v>
      </c>
      <c r="T7" s="38">
        <f>O7*$L7</f>
        <v>0</v>
      </c>
      <c r="U7" s="38">
        <f>P7*$L7</f>
        <v>0</v>
      </c>
      <c r="V7" s="38">
        <f>Q7*$L7</f>
        <v>0</v>
      </c>
      <c r="W7" s="22" t="e">
        <f>R7/W$5</f>
        <v>#DIV/0!</v>
      </c>
      <c r="X7" s="22" t="e">
        <f>S7/X$5</f>
        <v>#DIV/0!</v>
      </c>
      <c r="Y7" s="22" t="e">
        <f>T7/Y$5</f>
        <v>#DIV/0!</v>
      </c>
      <c r="Z7" s="22" t="e">
        <f>U7/Z$5</f>
        <v>#DIV/0!</v>
      </c>
      <c r="AA7" s="22" t="e">
        <f>V7/AA$5</f>
        <v>#DIV/0!</v>
      </c>
    </row>
    <row r="8" spans="1:27" ht="12">
      <c r="A8" s="1" t="str">
        <f>'TRB Record'!A3</f>
        <v>replicate 1</v>
      </c>
      <c r="C8" s="1">
        <f>'TRB Record'!C3</f>
        <v>0</v>
      </c>
      <c r="E8" s="10">
        <v>10</v>
      </c>
      <c r="F8" s="10"/>
      <c r="H8" s="36">
        <f aca="true" t="shared" si="0" ref="H8:H66">(E8+F8+G8/1000)/E8</f>
        <v>1</v>
      </c>
      <c r="I8" s="39">
        <v>1</v>
      </c>
      <c r="J8" s="10"/>
      <c r="K8" s="36">
        <f aca="true" t="shared" si="1" ref="K8:K66">(I8+J8)/I8</f>
        <v>1</v>
      </c>
      <c r="L8" s="36">
        <f aca="true" t="shared" si="2" ref="L8:L66">K8*H8</f>
        <v>1</v>
      </c>
      <c r="M8" s="39"/>
      <c r="N8" s="10"/>
      <c r="O8" s="10"/>
      <c r="P8" s="10"/>
      <c r="Q8" s="10"/>
      <c r="R8" s="38">
        <f aca="true" t="shared" si="3" ref="R8:R66">M8*$L8</f>
        <v>0</v>
      </c>
      <c r="S8" s="38">
        <f aca="true" t="shared" si="4" ref="S8:S66">N8*$L8</f>
        <v>0</v>
      </c>
      <c r="T8" s="38">
        <f aca="true" t="shared" si="5" ref="T8:T66">O8*$L8</f>
        <v>0</v>
      </c>
      <c r="U8" s="38">
        <f aca="true" t="shared" si="6" ref="U8:U66">P8*$L8</f>
        <v>0</v>
      </c>
      <c r="V8" s="38">
        <f aca="true" t="shared" si="7" ref="V8:V66">Q8*$L8</f>
        <v>0</v>
      </c>
      <c r="W8" s="22" t="e">
        <f aca="true" t="shared" si="8" ref="W8:W66">R8/W$5</f>
        <v>#DIV/0!</v>
      </c>
      <c r="X8" s="22" t="e">
        <f aca="true" t="shared" si="9" ref="X8:X66">S8/X$5</f>
        <v>#DIV/0!</v>
      </c>
      <c r="Y8" s="22" t="e">
        <f aca="true" t="shared" si="10" ref="Y8:Y66">T8/Y$5</f>
        <v>#DIV/0!</v>
      </c>
      <c r="Z8" s="22" t="e">
        <f aca="true" t="shared" si="11" ref="Z8:Z66">U8/Z$5</f>
        <v>#DIV/0!</v>
      </c>
      <c r="AA8" s="22" t="e">
        <f aca="true" t="shared" si="12" ref="AA8:AA66">V8/AA$5</f>
        <v>#DIV/0!</v>
      </c>
    </row>
    <row r="9" spans="1:27" ht="12">
      <c r="A9" s="1">
        <f>'TRB Record'!A4</f>
        <v>2</v>
      </c>
      <c r="C9" s="1">
        <f>'TRB Record'!C4</f>
        <v>0</v>
      </c>
      <c r="E9" s="10">
        <v>10</v>
      </c>
      <c r="F9" s="10"/>
      <c r="H9" s="36">
        <f t="shared" si="0"/>
        <v>1</v>
      </c>
      <c r="I9" s="39">
        <v>1</v>
      </c>
      <c r="J9" s="10"/>
      <c r="K9" s="36">
        <f t="shared" si="1"/>
        <v>1</v>
      </c>
      <c r="L9" s="36">
        <f t="shared" si="2"/>
        <v>1</v>
      </c>
      <c r="M9" s="39"/>
      <c r="N9" s="10"/>
      <c r="O9" s="10"/>
      <c r="P9" s="10"/>
      <c r="Q9" s="10"/>
      <c r="R9" s="38">
        <f t="shared" si="3"/>
        <v>0</v>
      </c>
      <c r="S9" s="38">
        <f t="shared" si="4"/>
        <v>0</v>
      </c>
      <c r="T9" s="38">
        <f t="shared" si="5"/>
        <v>0</v>
      </c>
      <c r="U9" s="38">
        <f t="shared" si="6"/>
        <v>0</v>
      </c>
      <c r="V9" s="38">
        <f t="shared" si="7"/>
        <v>0</v>
      </c>
      <c r="W9" s="22" t="e">
        <f t="shared" si="8"/>
        <v>#DIV/0!</v>
      </c>
      <c r="X9" s="22" t="e">
        <f t="shared" si="9"/>
        <v>#DIV/0!</v>
      </c>
      <c r="Y9" s="22" t="e">
        <f t="shared" si="10"/>
        <v>#DIV/0!</v>
      </c>
      <c r="Z9" s="22" t="e">
        <f t="shared" si="11"/>
        <v>#DIV/0!</v>
      </c>
      <c r="AA9" s="22" t="e">
        <f t="shared" si="12"/>
        <v>#DIV/0!</v>
      </c>
    </row>
    <row r="10" spans="1:27" ht="12">
      <c r="A10" s="1" t="str">
        <f>'TRB Record'!A5</f>
        <v>replicate 2</v>
      </c>
      <c r="C10" s="1">
        <f>'TRB Record'!C5</f>
        <v>0</v>
      </c>
      <c r="E10" s="10">
        <v>10</v>
      </c>
      <c r="F10" s="10"/>
      <c r="H10" s="36">
        <f t="shared" si="0"/>
        <v>1</v>
      </c>
      <c r="I10" s="39">
        <v>1</v>
      </c>
      <c r="J10" s="10"/>
      <c r="K10" s="36">
        <f t="shared" si="1"/>
        <v>1</v>
      </c>
      <c r="L10" s="36">
        <f t="shared" si="2"/>
        <v>1</v>
      </c>
      <c r="M10" s="39"/>
      <c r="N10" s="10"/>
      <c r="O10" s="10"/>
      <c r="P10" s="10"/>
      <c r="Q10" s="10"/>
      <c r="R10" s="38">
        <f t="shared" si="3"/>
        <v>0</v>
      </c>
      <c r="S10" s="38">
        <f t="shared" si="4"/>
        <v>0</v>
      </c>
      <c r="T10" s="38">
        <f t="shared" si="5"/>
        <v>0</v>
      </c>
      <c r="U10" s="38">
        <f t="shared" si="6"/>
        <v>0</v>
      </c>
      <c r="V10" s="38">
        <f t="shared" si="7"/>
        <v>0</v>
      </c>
      <c r="W10" s="22" t="e">
        <f t="shared" si="8"/>
        <v>#DIV/0!</v>
      </c>
      <c r="X10" s="22" t="e">
        <f t="shared" si="9"/>
        <v>#DIV/0!</v>
      </c>
      <c r="Y10" s="22" t="e">
        <f t="shared" si="10"/>
        <v>#DIV/0!</v>
      </c>
      <c r="Z10" s="22" t="e">
        <f t="shared" si="11"/>
        <v>#DIV/0!</v>
      </c>
      <c r="AA10" s="22" t="e">
        <f t="shared" si="12"/>
        <v>#DIV/0!</v>
      </c>
    </row>
    <row r="11" spans="1:27" ht="12">
      <c r="A11" s="1">
        <f>'TRB Record'!A6</f>
        <v>3</v>
      </c>
      <c r="C11" s="1">
        <f>'TRB Record'!C6</f>
        <v>0</v>
      </c>
      <c r="E11" s="10">
        <v>10</v>
      </c>
      <c r="F11" s="10"/>
      <c r="H11" s="36">
        <f t="shared" si="0"/>
        <v>1</v>
      </c>
      <c r="I11" s="39">
        <v>1</v>
      </c>
      <c r="J11" s="10"/>
      <c r="K11" s="36">
        <f t="shared" si="1"/>
        <v>1</v>
      </c>
      <c r="L11" s="36">
        <f t="shared" si="2"/>
        <v>1</v>
      </c>
      <c r="M11" s="39"/>
      <c r="N11" s="10"/>
      <c r="O11" s="10"/>
      <c r="P11" s="10"/>
      <c r="Q11" s="10"/>
      <c r="R11" s="38">
        <f t="shared" si="3"/>
        <v>0</v>
      </c>
      <c r="S11" s="38">
        <f t="shared" si="4"/>
        <v>0</v>
      </c>
      <c r="T11" s="38">
        <f t="shared" si="5"/>
        <v>0</v>
      </c>
      <c r="U11" s="38">
        <f t="shared" si="6"/>
        <v>0</v>
      </c>
      <c r="V11" s="38">
        <f t="shared" si="7"/>
        <v>0</v>
      </c>
      <c r="W11" s="22" t="e">
        <f t="shared" si="8"/>
        <v>#DIV/0!</v>
      </c>
      <c r="X11" s="22" t="e">
        <f t="shared" si="9"/>
        <v>#DIV/0!</v>
      </c>
      <c r="Y11" s="22" t="e">
        <f t="shared" si="10"/>
        <v>#DIV/0!</v>
      </c>
      <c r="Z11" s="22" t="e">
        <f t="shared" si="11"/>
        <v>#DIV/0!</v>
      </c>
      <c r="AA11" s="22" t="e">
        <f t="shared" si="12"/>
        <v>#DIV/0!</v>
      </c>
    </row>
    <row r="12" spans="1:27" ht="12">
      <c r="A12" s="1" t="str">
        <f>'TRB Record'!A7</f>
        <v>replicate 3</v>
      </c>
      <c r="C12" s="1">
        <f>'TRB Record'!C7</f>
        <v>0</v>
      </c>
      <c r="E12" s="10">
        <v>10</v>
      </c>
      <c r="F12" s="10"/>
      <c r="H12" s="36">
        <f t="shared" si="0"/>
        <v>1</v>
      </c>
      <c r="I12" s="39">
        <v>1</v>
      </c>
      <c r="J12" s="10"/>
      <c r="K12" s="36">
        <f t="shared" si="1"/>
        <v>1</v>
      </c>
      <c r="L12" s="36">
        <f t="shared" si="2"/>
        <v>1</v>
      </c>
      <c r="M12" s="39"/>
      <c r="N12" s="10"/>
      <c r="O12" s="10"/>
      <c r="P12" s="10"/>
      <c r="Q12" s="10"/>
      <c r="R12" s="38">
        <f t="shared" si="3"/>
        <v>0</v>
      </c>
      <c r="S12" s="38">
        <f t="shared" si="4"/>
        <v>0</v>
      </c>
      <c r="T12" s="38">
        <f t="shared" si="5"/>
        <v>0</v>
      </c>
      <c r="U12" s="38">
        <f t="shared" si="6"/>
        <v>0</v>
      </c>
      <c r="V12" s="38">
        <f t="shared" si="7"/>
        <v>0</v>
      </c>
      <c r="W12" s="22" t="e">
        <f t="shared" si="8"/>
        <v>#DIV/0!</v>
      </c>
      <c r="X12" s="22" t="e">
        <f t="shared" si="9"/>
        <v>#DIV/0!</v>
      </c>
      <c r="Y12" s="22" t="e">
        <f t="shared" si="10"/>
        <v>#DIV/0!</v>
      </c>
      <c r="Z12" s="22" t="e">
        <f t="shared" si="11"/>
        <v>#DIV/0!</v>
      </c>
      <c r="AA12" s="22" t="e">
        <f t="shared" si="12"/>
        <v>#DIV/0!</v>
      </c>
    </row>
    <row r="13" spans="1:27" ht="12">
      <c r="A13" s="1">
        <f>'TRB Record'!A8</f>
        <v>4</v>
      </c>
      <c r="C13" s="1">
        <f>'TRB Record'!C8</f>
        <v>0</v>
      </c>
      <c r="E13" s="10">
        <v>10</v>
      </c>
      <c r="F13" s="10"/>
      <c r="H13" s="36">
        <f t="shared" si="0"/>
        <v>1</v>
      </c>
      <c r="I13" s="39">
        <v>1</v>
      </c>
      <c r="J13" s="10"/>
      <c r="K13" s="36">
        <f t="shared" si="1"/>
        <v>1</v>
      </c>
      <c r="L13" s="36">
        <f t="shared" si="2"/>
        <v>1</v>
      </c>
      <c r="M13" s="39"/>
      <c r="N13" s="10"/>
      <c r="O13" s="10"/>
      <c r="P13" s="10"/>
      <c r="Q13" s="10"/>
      <c r="R13" s="38">
        <f t="shared" si="3"/>
        <v>0</v>
      </c>
      <c r="S13" s="38">
        <f t="shared" si="4"/>
        <v>0</v>
      </c>
      <c r="T13" s="38">
        <f t="shared" si="5"/>
        <v>0</v>
      </c>
      <c r="U13" s="38">
        <f t="shared" si="6"/>
        <v>0</v>
      </c>
      <c r="V13" s="38">
        <f t="shared" si="7"/>
        <v>0</v>
      </c>
      <c r="W13" s="22" t="e">
        <f t="shared" si="8"/>
        <v>#DIV/0!</v>
      </c>
      <c r="X13" s="22" t="e">
        <f t="shared" si="9"/>
        <v>#DIV/0!</v>
      </c>
      <c r="Y13" s="22" t="e">
        <f t="shared" si="10"/>
        <v>#DIV/0!</v>
      </c>
      <c r="Z13" s="22" t="e">
        <f t="shared" si="11"/>
        <v>#DIV/0!</v>
      </c>
      <c r="AA13" s="22" t="e">
        <f t="shared" si="12"/>
        <v>#DIV/0!</v>
      </c>
    </row>
    <row r="14" spans="1:27" ht="12">
      <c r="A14" s="1" t="str">
        <f>'TRB Record'!A9</f>
        <v>replicate 4</v>
      </c>
      <c r="C14" s="1">
        <f>'TRB Record'!C9</f>
        <v>0</v>
      </c>
      <c r="E14" s="10">
        <v>10</v>
      </c>
      <c r="F14" s="10"/>
      <c r="H14" s="36">
        <f t="shared" si="0"/>
        <v>1</v>
      </c>
      <c r="I14" s="39">
        <v>1</v>
      </c>
      <c r="J14" s="10"/>
      <c r="K14" s="36">
        <f t="shared" si="1"/>
        <v>1</v>
      </c>
      <c r="L14" s="36">
        <f t="shared" si="2"/>
        <v>1</v>
      </c>
      <c r="M14" s="39"/>
      <c r="N14" s="10"/>
      <c r="O14" s="10"/>
      <c r="P14" s="10"/>
      <c r="Q14" s="10"/>
      <c r="R14" s="38">
        <f t="shared" si="3"/>
        <v>0</v>
      </c>
      <c r="S14" s="38">
        <f t="shared" si="4"/>
        <v>0</v>
      </c>
      <c r="T14" s="38">
        <f t="shared" si="5"/>
        <v>0</v>
      </c>
      <c r="U14" s="38">
        <f t="shared" si="6"/>
        <v>0</v>
      </c>
      <c r="V14" s="38">
        <f t="shared" si="7"/>
        <v>0</v>
      </c>
      <c r="W14" s="22" t="e">
        <f t="shared" si="8"/>
        <v>#DIV/0!</v>
      </c>
      <c r="X14" s="22" t="e">
        <f t="shared" si="9"/>
        <v>#DIV/0!</v>
      </c>
      <c r="Y14" s="22" t="e">
        <f t="shared" si="10"/>
        <v>#DIV/0!</v>
      </c>
      <c r="Z14" s="22" t="e">
        <f t="shared" si="11"/>
        <v>#DIV/0!</v>
      </c>
      <c r="AA14" s="22" t="e">
        <f t="shared" si="12"/>
        <v>#DIV/0!</v>
      </c>
    </row>
    <row r="15" spans="1:27" ht="12">
      <c r="A15" s="1">
        <f>'TRB Record'!A10</f>
        <v>5</v>
      </c>
      <c r="C15" s="1">
        <f>'TRB Record'!C10</f>
        <v>0</v>
      </c>
      <c r="E15" s="10">
        <v>10</v>
      </c>
      <c r="F15" s="10"/>
      <c r="H15" s="36">
        <f t="shared" si="0"/>
        <v>1</v>
      </c>
      <c r="I15" s="39">
        <v>1</v>
      </c>
      <c r="J15" s="10"/>
      <c r="K15" s="36">
        <f t="shared" si="1"/>
        <v>1</v>
      </c>
      <c r="L15" s="36">
        <f t="shared" si="2"/>
        <v>1</v>
      </c>
      <c r="M15" s="39"/>
      <c r="N15" s="10"/>
      <c r="O15" s="10"/>
      <c r="P15" s="10"/>
      <c r="Q15" s="10"/>
      <c r="R15" s="38">
        <f t="shared" si="3"/>
        <v>0</v>
      </c>
      <c r="S15" s="38">
        <f t="shared" si="4"/>
        <v>0</v>
      </c>
      <c r="T15" s="38">
        <f t="shared" si="5"/>
        <v>0</v>
      </c>
      <c r="U15" s="38">
        <f t="shared" si="6"/>
        <v>0</v>
      </c>
      <c r="V15" s="38">
        <f t="shared" si="7"/>
        <v>0</v>
      </c>
      <c r="W15" s="22" t="e">
        <f t="shared" si="8"/>
        <v>#DIV/0!</v>
      </c>
      <c r="X15" s="22" t="e">
        <f t="shared" si="9"/>
        <v>#DIV/0!</v>
      </c>
      <c r="Y15" s="22" t="e">
        <f t="shared" si="10"/>
        <v>#DIV/0!</v>
      </c>
      <c r="Z15" s="22" t="e">
        <f t="shared" si="11"/>
        <v>#DIV/0!</v>
      </c>
      <c r="AA15" s="22" t="e">
        <f t="shared" si="12"/>
        <v>#DIV/0!</v>
      </c>
    </row>
    <row r="16" spans="1:27" ht="12">
      <c r="A16" s="1" t="str">
        <f>'TRB Record'!A11</f>
        <v>replicate 5</v>
      </c>
      <c r="C16" s="1">
        <f>'TRB Record'!C11</f>
        <v>0</v>
      </c>
      <c r="E16" s="10">
        <v>10</v>
      </c>
      <c r="F16" s="10"/>
      <c r="H16" s="36">
        <f t="shared" si="0"/>
        <v>1</v>
      </c>
      <c r="I16" s="39">
        <v>1</v>
      </c>
      <c r="J16" s="10"/>
      <c r="K16" s="36">
        <f t="shared" si="1"/>
        <v>1</v>
      </c>
      <c r="L16" s="36">
        <f t="shared" si="2"/>
        <v>1</v>
      </c>
      <c r="M16" s="39"/>
      <c r="N16" s="10"/>
      <c r="O16" s="10"/>
      <c r="P16" s="10"/>
      <c r="Q16" s="10"/>
      <c r="R16" s="38">
        <f t="shared" si="3"/>
        <v>0</v>
      </c>
      <c r="S16" s="38">
        <f t="shared" si="4"/>
        <v>0</v>
      </c>
      <c r="T16" s="38">
        <f t="shared" si="5"/>
        <v>0</v>
      </c>
      <c r="U16" s="38">
        <f t="shared" si="6"/>
        <v>0</v>
      </c>
      <c r="V16" s="38">
        <f t="shared" si="7"/>
        <v>0</v>
      </c>
      <c r="W16" s="22" t="e">
        <f t="shared" si="8"/>
        <v>#DIV/0!</v>
      </c>
      <c r="X16" s="22" t="e">
        <f t="shared" si="9"/>
        <v>#DIV/0!</v>
      </c>
      <c r="Y16" s="22" t="e">
        <f t="shared" si="10"/>
        <v>#DIV/0!</v>
      </c>
      <c r="Z16" s="22" t="e">
        <f t="shared" si="11"/>
        <v>#DIV/0!</v>
      </c>
      <c r="AA16" s="22" t="e">
        <f t="shared" si="12"/>
        <v>#DIV/0!</v>
      </c>
    </row>
    <row r="17" spans="1:27" ht="12">
      <c r="A17" s="1">
        <f>'TRB Record'!A12</f>
        <v>6</v>
      </c>
      <c r="C17" s="1">
        <f>'TRB Record'!C12</f>
        <v>0</v>
      </c>
      <c r="E17" s="10">
        <v>10</v>
      </c>
      <c r="F17" s="10"/>
      <c r="H17" s="36">
        <f t="shared" si="0"/>
        <v>1</v>
      </c>
      <c r="I17" s="39">
        <v>1</v>
      </c>
      <c r="J17" s="10"/>
      <c r="K17" s="36">
        <f t="shared" si="1"/>
        <v>1</v>
      </c>
      <c r="L17" s="36">
        <f t="shared" si="2"/>
        <v>1</v>
      </c>
      <c r="M17" s="39"/>
      <c r="N17" s="10"/>
      <c r="O17" s="10"/>
      <c r="P17" s="10"/>
      <c r="Q17" s="10"/>
      <c r="R17" s="38">
        <f t="shared" si="3"/>
        <v>0</v>
      </c>
      <c r="S17" s="38">
        <f t="shared" si="4"/>
        <v>0</v>
      </c>
      <c r="T17" s="38">
        <f t="shared" si="5"/>
        <v>0</v>
      </c>
      <c r="U17" s="38">
        <f t="shared" si="6"/>
        <v>0</v>
      </c>
      <c r="V17" s="38">
        <f t="shared" si="7"/>
        <v>0</v>
      </c>
      <c r="W17" s="22" t="e">
        <f t="shared" si="8"/>
        <v>#DIV/0!</v>
      </c>
      <c r="X17" s="22" t="e">
        <f t="shared" si="9"/>
        <v>#DIV/0!</v>
      </c>
      <c r="Y17" s="22" t="e">
        <f t="shared" si="10"/>
        <v>#DIV/0!</v>
      </c>
      <c r="Z17" s="22" t="e">
        <f t="shared" si="11"/>
        <v>#DIV/0!</v>
      </c>
      <c r="AA17" s="22" t="e">
        <f t="shared" si="12"/>
        <v>#DIV/0!</v>
      </c>
    </row>
    <row r="18" spans="1:27" ht="12">
      <c r="A18" s="1" t="str">
        <f>'TRB Record'!A13</f>
        <v>replicate 6</v>
      </c>
      <c r="C18" s="1">
        <f>'TRB Record'!C13</f>
        <v>0</v>
      </c>
      <c r="E18" s="10">
        <v>10</v>
      </c>
      <c r="F18" s="10"/>
      <c r="H18" s="36">
        <f t="shared" si="0"/>
        <v>1</v>
      </c>
      <c r="I18" s="39">
        <v>1</v>
      </c>
      <c r="J18" s="10"/>
      <c r="K18" s="36">
        <f t="shared" si="1"/>
        <v>1</v>
      </c>
      <c r="L18" s="36">
        <f t="shared" si="2"/>
        <v>1</v>
      </c>
      <c r="M18" s="39"/>
      <c r="N18" s="10"/>
      <c r="O18" s="10"/>
      <c r="P18" s="10"/>
      <c r="Q18" s="10"/>
      <c r="R18" s="38">
        <f t="shared" si="3"/>
        <v>0</v>
      </c>
      <c r="S18" s="38">
        <f t="shared" si="4"/>
        <v>0</v>
      </c>
      <c r="T18" s="38">
        <f t="shared" si="5"/>
        <v>0</v>
      </c>
      <c r="U18" s="38">
        <f t="shared" si="6"/>
        <v>0</v>
      </c>
      <c r="V18" s="38">
        <f t="shared" si="7"/>
        <v>0</v>
      </c>
      <c r="W18" s="22" t="e">
        <f t="shared" si="8"/>
        <v>#DIV/0!</v>
      </c>
      <c r="X18" s="22" t="e">
        <f t="shared" si="9"/>
        <v>#DIV/0!</v>
      </c>
      <c r="Y18" s="22" t="e">
        <f t="shared" si="10"/>
        <v>#DIV/0!</v>
      </c>
      <c r="Z18" s="22" t="e">
        <f t="shared" si="11"/>
        <v>#DIV/0!</v>
      </c>
      <c r="AA18" s="22" t="e">
        <f t="shared" si="12"/>
        <v>#DIV/0!</v>
      </c>
    </row>
    <row r="19" spans="1:27" ht="12">
      <c r="A19" s="1">
        <f>'TRB Record'!A14</f>
        <v>7</v>
      </c>
      <c r="C19" s="1">
        <f>'TRB Record'!C14</f>
        <v>0</v>
      </c>
      <c r="E19" s="10">
        <v>10</v>
      </c>
      <c r="F19" s="10"/>
      <c r="H19" s="36">
        <f t="shared" si="0"/>
        <v>1</v>
      </c>
      <c r="I19" s="39">
        <v>1</v>
      </c>
      <c r="J19" s="10"/>
      <c r="K19" s="36">
        <f t="shared" si="1"/>
        <v>1</v>
      </c>
      <c r="L19" s="36">
        <f t="shared" si="2"/>
        <v>1</v>
      </c>
      <c r="M19" s="39"/>
      <c r="N19" s="10"/>
      <c r="O19" s="10"/>
      <c r="P19" s="10"/>
      <c r="Q19" s="10"/>
      <c r="R19" s="38">
        <f t="shared" si="3"/>
        <v>0</v>
      </c>
      <c r="S19" s="38">
        <f t="shared" si="4"/>
        <v>0</v>
      </c>
      <c r="T19" s="38">
        <f t="shared" si="5"/>
        <v>0</v>
      </c>
      <c r="U19" s="38">
        <f t="shared" si="6"/>
        <v>0</v>
      </c>
      <c r="V19" s="38">
        <f t="shared" si="7"/>
        <v>0</v>
      </c>
      <c r="W19" s="22" t="e">
        <f t="shared" si="8"/>
        <v>#DIV/0!</v>
      </c>
      <c r="X19" s="22" t="e">
        <f t="shared" si="9"/>
        <v>#DIV/0!</v>
      </c>
      <c r="Y19" s="22" t="e">
        <f t="shared" si="10"/>
        <v>#DIV/0!</v>
      </c>
      <c r="Z19" s="22" t="e">
        <f t="shared" si="11"/>
        <v>#DIV/0!</v>
      </c>
      <c r="AA19" s="22" t="e">
        <f t="shared" si="12"/>
        <v>#DIV/0!</v>
      </c>
    </row>
    <row r="20" spans="1:27" ht="12">
      <c r="A20" s="1" t="str">
        <f>'TRB Record'!A15</f>
        <v>replicate 7</v>
      </c>
      <c r="C20" s="1">
        <f>'TRB Record'!C15</f>
        <v>0</v>
      </c>
      <c r="E20" s="10">
        <v>10</v>
      </c>
      <c r="F20" s="10"/>
      <c r="H20" s="36">
        <f t="shared" si="0"/>
        <v>1</v>
      </c>
      <c r="I20" s="39">
        <v>1</v>
      </c>
      <c r="J20" s="10"/>
      <c r="K20" s="36">
        <f t="shared" si="1"/>
        <v>1</v>
      </c>
      <c r="L20" s="36">
        <f t="shared" si="2"/>
        <v>1</v>
      </c>
      <c r="M20" s="39"/>
      <c r="N20" s="10"/>
      <c r="O20" s="10"/>
      <c r="P20" s="10"/>
      <c r="Q20" s="10"/>
      <c r="R20" s="38">
        <f t="shared" si="3"/>
        <v>0</v>
      </c>
      <c r="S20" s="38">
        <f t="shared" si="4"/>
        <v>0</v>
      </c>
      <c r="T20" s="38">
        <f t="shared" si="5"/>
        <v>0</v>
      </c>
      <c r="U20" s="38">
        <f t="shared" si="6"/>
        <v>0</v>
      </c>
      <c r="V20" s="38">
        <f t="shared" si="7"/>
        <v>0</v>
      </c>
      <c r="W20" s="22" t="e">
        <f t="shared" si="8"/>
        <v>#DIV/0!</v>
      </c>
      <c r="X20" s="22" t="e">
        <f t="shared" si="9"/>
        <v>#DIV/0!</v>
      </c>
      <c r="Y20" s="22" t="e">
        <f t="shared" si="10"/>
        <v>#DIV/0!</v>
      </c>
      <c r="Z20" s="22" t="e">
        <f t="shared" si="11"/>
        <v>#DIV/0!</v>
      </c>
      <c r="AA20" s="22" t="e">
        <f t="shared" si="12"/>
        <v>#DIV/0!</v>
      </c>
    </row>
    <row r="21" spans="1:27" ht="12">
      <c r="A21" s="1">
        <f>'TRB Record'!A16</f>
        <v>8</v>
      </c>
      <c r="C21" s="1">
        <f>'TRB Record'!C16</f>
        <v>0</v>
      </c>
      <c r="E21" s="10">
        <v>10</v>
      </c>
      <c r="F21" s="10"/>
      <c r="H21" s="36">
        <f t="shared" si="0"/>
        <v>1</v>
      </c>
      <c r="I21" s="39">
        <v>1</v>
      </c>
      <c r="J21" s="10"/>
      <c r="K21" s="36">
        <f t="shared" si="1"/>
        <v>1</v>
      </c>
      <c r="L21" s="36">
        <f t="shared" si="2"/>
        <v>1</v>
      </c>
      <c r="M21" s="39"/>
      <c r="N21" s="10"/>
      <c r="O21" s="10"/>
      <c r="P21" s="10"/>
      <c r="Q21" s="10"/>
      <c r="R21" s="38">
        <f t="shared" si="3"/>
        <v>0</v>
      </c>
      <c r="S21" s="38">
        <f t="shared" si="4"/>
        <v>0</v>
      </c>
      <c r="T21" s="38">
        <f t="shared" si="5"/>
        <v>0</v>
      </c>
      <c r="U21" s="38">
        <f t="shared" si="6"/>
        <v>0</v>
      </c>
      <c r="V21" s="38">
        <f t="shared" si="7"/>
        <v>0</v>
      </c>
      <c r="W21" s="22" t="e">
        <f t="shared" si="8"/>
        <v>#DIV/0!</v>
      </c>
      <c r="X21" s="22" t="e">
        <f t="shared" si="9"/>
        <v>#DIV/0!</v>
      </c>
      <c r="Y21" s="22" t="e">
        <f t="shared" si="10"/>
        <v>#DIV/0!</v>
      </c>
      <c r="Z21" s="22" t="e">
        <f t="shared" si="11"/>
        <v>#DIV/0!</v>
      </c>
      <c r="AA21" s="22" t="e">
        <f t="shared" si="12"/>
        <v>#DIV/0!</v>
      </c>
    </row>
    <row r="22" spans="1:27" ht="12">
      <c r="A22" s="1" t="str">
        <f>'TRB Record'!A17</f>
        <v>replicate 8</v>
      </c>
      <c r="C22" s="1">
        <f>'TRB Record'!C17</f>
        <v>0</v>
      </c>
      <c r="E22" s="10">
        <v>10</v>
      </c>
      <c r="F22" s="10"/>
      <c r="H22" s="36">
        <f t="shared" si="0"/>
        <v>1</v>
      </c>
      <c r="I22" s="39">
        <v>1</v>
      </c>
      <c r="J22" s="10"/>
      <c r="K22" s="36">
        <f t="shared" si="1"/>
        <v>1</v>
      </c>
      <c r="L22" s="36">
        <f t="shared" si="2"/>
        <v>1</v>
      </c>
      <c r="M22" s="39"/>
      <c r="N22" s="10"/>
      <c r="O22" s="10"/>
      <c r="P22" s="10"/>
      <c r="Q22" s="10"/>
      <c r="R22" s="38">
        <f t="shared" si="3"/>
        <v>0</v>
      </c>
      <c r="S22" s="38">
        <f t="shared" si="4"/>
        <v>0</v>
      </c>
      <c r="T22" s="38">
        <f t="shared" si="5"/>
        <v>0</v>
      </c>
      <c r="U22" s="38">
        <f t="shared" si="6"/>
        <v>0</v>
      </c>
      <c r="V22" s="38">
        <f t="shared" si="7"/>
        <v>0</v>
      </c>
      <c r="W22" s="22" t="e">
        <f t="shared" si="8"/>
        <v>#DIV/0!</v>
      </c>
      <c r="X22" s="22" t="e">
        <f t="shared" si="9"/>
        <v>#DIV/0!</v>
      </c>
      <c r="Y22" s="22" t="e">
        <f t="shared" si="10"/>
        <v>#DIV/0!</v>
      </c>
      <c r="Z22" s="22" t="e">
        <f t="shared" si="11"/>
        <v>#DIV/0!</v>
      </c>
      <c r="AA22" s="22" t="e">
        <f t="shared" si="12"/>
        <v>#DIV/0!</v>
      </c>
    </row>
    <row r="23" spans="1:27" ht="12">
      <c r="A23" s="1">
        <f>'TRB Record'!A18</f>
        <v>9</v>
      </c>
      <c r="C23" s="1">
        <f>'TRB Record'!C18</f>
        <v>0</v>
      </c>
      <c r="E23" s="10">
        <v>10</v>
      </c>
      <c r="F23" s="10"/>
      <c r="H23" s="36">
        <f t="shared" si="0"/>
        <v>1</v>
      </c>
      <c r="I23" s="39">
        <v>1</v>
      </c>
      <c r="J23" s="10"/>
      <c r="K23" s="36">
        <f t="shared" si="1"/>
        <v>1</v>
      </c>
      <c r="L23" s="36">
        <f t="shared" si="2"/>
        <v>1</v>
      </c>
      <c r="M23" s="39"/>
      <c r="N23" s="10"/>
      <c r="O23" s="10"/>
      <c r="P23" s="10"/>
      <c r="Q23" s="10"/>
      <c r="R23" s="38">
        <f t="shared" si="3"/>
        <v>0</v>
      </c>
      <c r="S23" s="38">
        <f t="shared" si="4"/>
        <v>0</v>
      </c>
      <c r="T23" s="38">
        <f t="shared" si="5"/>
        <v>0</v>
      </c>
      <c r="U23" s="38">
        <f t="shared" si="6"/>
        <v>0</v>
      </c>
      <c r="V23" s="38">
        <f t="shared" si="7"/>
        <v>0</v>
      </c>
      <c r="W23" s="22" t="e">
        <f t="shared" si="8"/>
        <v>#DIV/0!</v>
      </c>
      <c r="X23" s="22" t="e">
        <f t="shared" si="9"/>
        <v>#DIV/0!</v>
      </c>
      <c r="Y23" s="22" t="e">
        <f t="shared" si="10"/>
        <v>#DIV/0!</v>
      </c>
      <c r="Z23" s="22" t="e">
        <f t="shared" si="11"/>
        <v>#DIV/0!</v>
      </c>
      <c r="AA23" s="22" t="e">
        <f t="shared" si="12"/>
        <v>#DIV/0!</v>
      </c>
    </row>
    <row r="24" spans="1:27" ht="12">
      <c r="A24" s="1" t="str">
        <f>'TRB Record'!A19</f>
        <v>replicate 9</v>
      </c>
      <c r="C24" s="1">
        <f>'TRB Record'!C19</f>
        <v>0</v>
      </c>
      <c r="E24" s="10">
        <v>10</v>
      </c>
      <c r="F24" s="10"/>
      <c r="H24" s="36">
        <f t="shared" si="0"/>
        <v>1</v>
      </c>
      <c r="I24" s="39">
        <v>1</v>
      </c>
      <c r="J24" s="10"/>
      <c r="K24" s="36">
        <f t="shared" si="1"/>
        <v>1</v>
      </c>
      <c r="L24" s="36">
        <f t="shared" si="2"/>
        <v>1</v>
      </c>
      <c r="M24" s="39"/>
      <c r="N24" s="10"/>
      <c r="O24" s="10"/>
      <c r="P24" s="10"/>
      <c r="Q24" s="10"/>
      <c r="R24" s="38">
        <f t="shared" si="3"/>
        <v>0</v>
      </c>
      <c r="S24" s="38">
        <f t="shared" si="4"/>
        <v>0</v>
      </c>
      <c r="T24" s="38">
        <f t="shared" si="5"/>
        <v>0</v>
      </c>
      <c r="U24" s="38">
        <f t="shared" si="6"/>
        <v>0</v>
      </c>
      <c r="V24" s="38">
        <f t="shared" si="7"/>
        <v>0</v>
      </c>
      <c r="W24" s="22" t="e">
        <f t="shared" si="8"/>
        <v>#DIV/0!</v>
      </c>
      <c r="X24" s="22" t="e">
        <f t="shared" si="9"/>
        <v>#DIV/0!</v>
      </c>
      <c r="Y24" s="22" t="e">
        <f t="shared" si="10"/>
        <v>#DIV/0!</v>
      </c>
      <c r="Z24" s="22" t="e">
        <f t="shared" si="11"/>
        <v>#DIV/0!</v>
      </c>
      <c r="AA24" s="22" t="e">
        <f t="shared" si="12"/>
        <v>#DIV/0!</v>
      </c>
    </row>
    <row r="25" spans="1:27" ht="12">
      <c r="A25" s="1">
        <f>'TRB Record'!A20</f>
        <v>10</v>
      </c>
      <c r="C25" s="1">
        <f>'TRB Record'!C20</f>
        <v>0</v>
      </c>
      <c r="E25" s="10">
        <v>10</v>
      </c>
      <c r="F25" s="10"/>
      <c r="H25" s="36">
        <f t="shared" si="0"/>
        <v>1</v>
      </c>
      <c r="I25" s="39">
        <v>1</v>
      </c>
      <c r="J25" s="10"/>
      <c r="K25" s="36">
        <f t="shared" si="1"/>
        <v>1</v>
      </c>
      <c r="L25" s="36">
        <f t="shared" si="2"/>
        <v>1</v>
      </c>
      <c r="M25" s="39"/>
      <c r="N25" s="10"/>
      <c r="O25" s="10"/>
      <c r="P25" s="10"/>
      <c r="Q25" s="10"/>
      <c r="R25" s="38">
        <f t="shared" si="3"/>
        <v>0</v>
      </c>
      <c r="S25" s="38">
        <f t="shared" si="4"/>
        <v>0</v>
      </c>
      <c r="T25" s="38">
        <f t="shared" si="5"/>
        <v>0</v>
      </c>
      <c r="U25" s="38">
        <f t="shared" si="6"/>
        <v>0</v>
      </c>
      <c r="V25" s="38">
        <f t="shared" si="7"/>
        <v>0</v>
      </c>
      <c r="W25" s="22" t="e">
        <f t="shared" si="8"/>
        <v>#DIV/0!</v>
      </c>
      <c r="X25" s="22" t="e">
        <f t="shared" si="9"/>
        <v>#DIV/0!</v>
      </c>
      <c r="Y25" s="22" t="e">
        <f t="shared" si="10"/>
        <v>#DIV/0!</v>
      </c>
      <c r="Z25" s="22" t="e">
        <f t="shared" si="11"/>
        <v>#DIV/0!</v>
      </c>
      <c r="AA25" s="22" t="e">
        <f t="shared" si="12"/>
        <v>#DIV/0!</v>
      </c>
    </row>
    <row r="26" spans="1:27" ht="12">
      <c r="A26" s="1" t="str">
        <f>'TRB Record'!A21</f>
        <v>replicate 10</v>
      </c>
      <c r="C26" s="1">
        <f>'TRB Record'!C21</f>
        <v>0</v>
      </c>
      <c r="E26" s="10">
        <v>10</v>
      </c>
      <c r="F26" s="10"/>
      <c r="H26" s="36">
        <f t="shared" si="0"/>
        <v>1</v>
      </c>
      <c r="I26" s="39">
        <v>1</v>
      </c>
      <c r="J26" s="10"/>
      <c r="K26" s="36">
        <f t="shared" si="1"/>
        <v>1</v>
      </c>
      <c r="L26" s="36">
        <f t="shared" si="2"/>
        <v>1</v>
      </c>
      <c r="M26" s="39"/>
      <c r="N26" s="10"/>
      <c r="O26" s="10"/>
      <c r="P26" s="10"/>
      <c r="Q26" s="10"/>
      <c r="R26" s="38">
        <f t="shared" si="3"/>
        <v>0</v>
      </c>
      <c r="S26" s="38">
        <f t="shared" si="4"/>
        <v>0</v>
      </c>
      <c r="T26" s="38">
        <f t="shared" si="5"/>
        <v>0</v>
      </c>
      <c r="U26" s="38">
        <f t="shared" si="6"/>
        <v>0</v>
      </c>
      <c r="V26" s="38">
        <f t="shared" si="7"/>
        <v>0</v>
      </c>
      <c r="W26" s="22" t="e">
        <f t="shared" si="8"/>
        <v>#DIV/0!</v>
      </c>
      <c r="X26" s="22" t="e">
        <f t="shared" si="9"/>
        <v>#DIV/0!</v>
      </c>
      <c r="Y26" s="22" t="e">
        <f t="shared" si="10"/>
        <v>#DIV/0!</v>
      </c>
      <c r="Z26" s="22" t="e">
        <f t="shared" si="11"/>
        <v>#DIV/0!</v>
      </c>
      <c r="AA26" s="22" t="e">
        <f t="shared" si="12"/>
        <v>#DIV/0!</v>
      </c>
    </row>
    <row r="27" spans="1:27" ht="12">
      <c r="A27" s="1">
        <f>'TRB Record'!A22</f>
        <v>11</v>
      </c>
      <c r="C27" s="1">
        <f>'TRB Record'!C22</f>
        <v>0</v>
      </c>
      <c r="E27" s="10">
        <v>10</v>
      </c>
      <c r="F27" s="10"/>
      <c r="H27" s="36">
        <f t="shared" si="0"/>
        <v>1</v>
      </c>
      <c r="I27" s="39">
        <v>1</v>
      </c>
      <c r="J27" s="10"/>
      <c r="K27" s="36">
        <f t="shared" si="1"/>
        <v>1</v>
      </c>
      <c r="L27" s="36">
        <f t="shared" si="2"/>
        <v>1</v>
      </c>
      <c r="M27" s="39"/>
      <c r="N27" s="10"/>
      <c r="O27" s="10"/>
      <c r="P27" s="10"/>
      <c r="Q27" s="10"/>
      <c r="R27" s="38">
        <f t="shared" si="3"/>
        <v>0</v>
      </c>
      <c r="S27" s="38">
        <f t="shared" si="4"/>
        <v>0</v>
      </c>
      <c r="T27" s="38">
        <f t="shared" si="5"/>
        <v>0</v>
      </c>
      <c r="U27" s="38">
        <f t="shared" si="6"/>
        <v>0</v>
      </c>
      <c r="V27" s="38">
        <f t="shared" si="7"/>
        <v>0</v>
      </c>
      <c r="W27" s="22" t="e">
        <f t="shared" si="8"/>
        <v>#DIV/0!</v>
      </c>
      <c r="X27" s="22" t="e">
        <f t="shared" si="9"/>
        <v>#DIV/0!</v>
      </c>
      <c r="Y27" s="22" t="e">
        <f t="shared" si="10"/>
        <v>#DIV/0!</v>
      </c>
      <c r="Z27" s="22" t="e">
        <f t="shared" si="11"/>
        <v>#DIV/0!</v>
      </c>
      <c r="AA27" s="22" t="e">
        <f t="shared" si="12"/>
        <v>#DIV/0!</v>
      </c>
    </row>
    <row r="28" spans="1:27" s="12" customFormat="1" ht="12">
      <c r="A28" s="19" t="str">
        <f>'TRB Record'!A23</f>
        <v>replicate 11</v>
      </c>
      <c r="B28" s="2"/>
      <c r="C28" s="1">
        <f>'TRB Record'!C23</f>
        <v>0</v>
      </c>
      <c r="D28" s="2"/>
      <c r="E28" s="10">
        <v>10</v>
      </c>
      <c r="F28" s="10"/>
      <c r="G28" s="2"/>
      <c r="H28" s="36">
        <f t="shared" si="0"/>
        <v>1</v>
      </c>
      <c r="I28" s="39">
        <v>1</v>
      </c>
      <c r="J28" s="10"/>
      <c r="K28" s="36">
        <f t="shared" si="1"/>
        <v>1</v>
      </c>
      <c r="L28" s="36">
        <f t="shared" si="2"/>
        <v>1</v>
      </c>
      <c r="M28" s="39"/>
      <c r="N28" s="10"/>
      <c r="O28" s="10"/>
      <c r="P28" s="10"/>
      <c r="Q28" s="10"/>
      <c r="R28" s="38">
        <f t="shared" si="3"/>
        <v>0</v>
      </c>
      <c r="S28" s="38">
        <f t="shared" si="4"/>
        <v>0</v>
      </c>
      <c r="T28" s="38">
        <f t="shared" si="5"/>
        <v>0</v>
      </c>
      <c r="U28" s="38">
        <f t="shared" si="6"/>
        <v>0</v>
      </c>
      <c r="V28" s="38">
        <f t="shared" si="7"/>
        <v>0</v>
      </c>
      <c r="W28" s="22" t="e">
        <f t="shared" si="8"/>
        <v>#DIV/0!</v>
      </c>
      <c r="X28" s="22" t="e">
        <f t="shared" si="9"/>
        <v>#DIV/0!</v>
      </c>
      <c r="Y28" s="22" t="e">
        <f t="shared" si="10"/>
        <v>#DIV/0!</v>
      </c>
      <c r="Z28" s="22" t="e">
        <f t="shared" si="11"/>
        <v>#DIV/0!</v>
      </c>
      <c r="AA28" s="22" t="e">
        <f t="shared" si="12"/>
        <v>#DIV/0!</v>
      </c>
    </row>
    <row r="29" spans="1:27" ht="12">
      <c r="A29" s="1">
        <f>'TRB Record'!A24</f>
        <v>12</v>
      </c>
      <c r="C29" s="1">
        <f>'TRB Record'!C24</f>
        <v>0</v>
      </c>
      <c r="E29" s="10">
        <v>10</v>
      </c>
      <c r="F29" s="10"/>
      <c r="H29" s="36">
        <f t="shared" si="0"/>
        <v>1</v>
      </c>
      <c r="I29" s="39">
        <v>1</v>
      </c>
      <c r="J29" s="10"/>
      <c r="K29" s="36">
        <f t="shared" si="1"/>
        <v>1</v>
      </c>
      <c r="L29" s="36">
        <f t="shared" si="2"/>
        <v>1</v>
      </c>
      <c r="M29" s="39"/>
      <c r="N29" s="10"/>
      <c r="O29" s="10"/>
      <c r="P29" s="10"/>
      <c r="Q29" s="10"/>
      <c r="R29" s="38">
        <f t="shared" si="3"/>
        <v>0</v>
      </c>
      <c r="S29" s="38">
        <f t="shared" si="4"/>
        <v>0</v>
      </c>
      <c r="T29" s="38">
        <f t="shared" si="5"/>
        <v>0</v>
      </c>
      <c r="U29" s="38">
        <f t="shared" si="6"/>
        <v>0</v>
      </c>
      <c r="V29" s="38">
        <f t="shared" si="7"/>
        <v>0</v>
      </c>
      <c r="W29" s="22" t="e">
        <f t="shared" si="8"/>
        <v>#DIV/0!</v>
      </c>
      <c r="X29" s="22" t="e">
        <f t="shared" si="9"/>
        <v>#DIV/0!</v>
      </c>
      <c r="Y29" s="22" t="e">
        <f t="shared" si="10"/>
        <v>#DIV/0!</v>
      </c>
      <c r="Z29" s="22" t="e">
        <f t="shared" si="11"/>
        <v>#DIV/0!</v>
      </c>
      <c r="AA29" s="22" t="e">
        <f t="shared" si="12"/>
        <v>#DIV/0!</v>
      </c>
    </row>
    <row r="30" spans="1:27" ht="12">
      <c r="A30" s="1" t="str">
        <f>'TRB Record'!A25</f>
        <v>replicate 12</v>
      </c>
      <c r="C30" s="1">
        <f>'TRB Record'!C25</f>
        <v>0</v>
      </c>
      <c r="E30" s="10">
        <v>10</v>
      </c>
      <c r="F30" s="10"/>
      <c r="H30" s="36">
        <f t="shared" si="0"/>
        <v>1</v>
      </c>
      <c r="I30" s="39">
        <v>1</v>
      </c>
      <c r="J30" s="10"/>
      <c r="K30" s="36">
        <f t="shared" si="1"/>
        <v>1</v>
      </c>
      <c r="L30" s="36">
        <f t="shared" si="2"/>
        <v>1</v>
      </c>
      <c r="M30" s="39"/>
      <c r="N30" s="10"/>
      <c r="O30" s="10"/>
      <c r="P30" s="10"/>
      <c r="Q30" s="10"/>
      <c r="R30" s="38">
        <f t="shared" si="3"/>
        <v>0</v>
      </c>
      <c r="S30" s="38">
        <f t="shared" si="4"/>
        <v>0</v>
      </c>
      <c r="T30" s="38">
        <f t="shared" si="5"/>
        <v>0</v>
      </c>
      <c r="U30" s="38">
        <f t="shared" si="6"/>
        <v>0</v>
      </c>
      <c r="V30" s="38">
        <f t="shared" si="7"/>
        <v>0</v>
      </c>
      <c r="W30" s="22" t="e">
        <f t="shared" si="8"/>
        <v>#DIV/0!</v>
      </c>
      <c r="X30" s="22" t="e">
        <f t="shared" si="9"/>
        <v>#DIV/0!</v>
      </c>
      <c r="Y30" s="22" t="e">
        <f t="shared" si="10"/>
        <v>#DIV/0!</v>
      </c>
      <c r="Z30" s="22" t="e">
        <f t="shared" si="11"/>
        <v>#DIV/0!</v>
      </c>
      <c r="AA30" s="22" t="e">
        <f t="shared" si="12"/>
        <v>#DIV/0!</v>
      </c>
    </row>
    <row r="31" spans="1:27" ht="12">
      <c r="A31" s="1">
        <f>'TRB Record'!A26</f>
        <v>13</v>
      </c>
      <c r="C31" s="1">
        <f>'TRB Record'!C26</f>
        <v>0</v>
      </c>
      <c r="E31" s="10">
        <v>10</v>
      </c>
      <c r="F31" s="10"/>
      <c r="H31" s="36">
        <f t="shared" si="0"/>
        <v>1</v>
      </c>
      <c r="I31" s="39">
        <v>1</v>
      </c>
      <c r="J31" s="10"/>
      <c r="K31" s="36">
        <f t="shared" si="1"/>
        <v>1</v>
      </c>
      <c r="L31" s="36">
        <f t="shared" si="2"/>
        <v>1</v>
      </c>
      <c r="M31" s="39"/>
      <c r="N31" s="10"/>
      <c r="O31" s="10"/>
      <c r="P31" s="10"/>
      <c r="Q31" s="10"/>
      <c r="R31" s="38">
        <f t="shared" si="3"/>
        <v>0</v>
      </c>
      <c r="S31" s="38">
        <f t="shared" si="4"/>
        <v>0</v>
      </c>
      <c r="T31" s="38">
        <f t="shared" si="5"/>
        <v>0</v>
      </c>
      <c r="U31" s="38">
        <f t="shared" si="6"/>
        <v>0</v>
      </c>
      <c r="V31" s="38">
        <f t="shared" si="7"/>
        <v>0</v>
      </c>
      <c r="W31" s="22" t="e">
        <f t="shared" si="8"/>
        <v>#DIV/0!</v>
      </c>
      <c r="X31" s="22" t="e">
        <f t="shared" si="9"/>
        <v>#DIV/0!</v>
      </c>
      <c r="Y31" s="22" t="e">
        <f t="shared" si="10"/>
        <v>#DIV/0!</v>
      </c>
      <c r="Z31" s="22" t="e">
        <f t="shared" si="11"/>
        <v>#DIV/0!</v>
      </c>
      <c r="AA31" s="22" t="e">
        <f t="shared" si="12"/>
        <v>#DIV/0!</v>
      </c>
    </row>
    <row r="32" spans="1:27" ht="12">
      <c r="A32" s="1" t="str">
        <f>'TRB Record'!A27</f>
        <v>replicate 13</v>
      </c>
      <c r="C32" s="1">
        <f>'TRB Record'!C27</f>
        <v>0</v>
      </c>
      <c r="E32" s="10">
        <v>10</v>
      </c>
      <c r="F32" s="10"/>
      <c r="H32" s="36">
        <f t="shared" si="0"/>
        <v>1</v>
      </c>
      <c r="I32" s="39">
        <v>1</v>
      </c>
      <c r="J32" s="10"/>
      <c r="K32" s="36">
        <f t="shared" si="1"/>
        <v>1</v>
      </c>
      <c r="L32" s="36">
        <f t="shared" si="2"/>
        <v>1</v>
      </c>
      <c r="M32" s="39"/>
      <c r="N32" s="10"/>
      <c r="O32" s="10"/>
      <c r="P32" s="10"/>
      <c r="Q32" s="10"/>
      <c r="R32" s="38">
        <f t="shared" si="3"/>
        <v>0</v>
      </c>
      <c r="S32" s="38">
        <f t="shared" si="4"/>
        <v>0</v>
      </c>
      <c r="T32" s="38">
        <f t="shared" si="5"/>
        <v>0</v>
      </c>
      <c r="U32" s="38">
        <f t="shared" si="6"/>
        <v>0</v>
      </c>
      <c r="V32" s="38">
        <f t="shared" si="7"/>
        <v>0</v>
      </c>
      <c r="W32" s="22" t="e">
        <f t="shared" si="8"/>
        <v>#DIV/0!</v>
      </c>
      <c r="X32" s="22" t="e">
        <f t="shared" si="9"/>
        <v>#DIV/0!</v>
      </c>
      <c r="Y32" s="22" t="e">
        <f t="shared" si="10"/>
        <v>#DIV/0!</v>
      </c>
      <c r="Z32" s="22" t="e">
        <f t="shared" si="11"/>
        <v>#DIV/0!</v>
      </c>
      <c r="AA32" s="22" t="e">
        <f t="shared" si="12"/>
        <v>#DIV/0!</v>
      </c>
    </row>
    <row r="33" spans="1:27" ht="12">
      <c r="A33" s="1">
        <f>'TRB Record'!A28</f>
        <v>14</v>
      </c>
      <c r="C33" s="1">
        <f>'TRB Record'!C28</f>
        <v>0</v>
      </c>
      <c r="E33" s="10">
        <v>10</v>
      </c>
      <c r="F33" s="10"/>
      <c r="H33" s="36">
        <f t="shared" si="0"/>
        <v>1</v>
      </c>
      <c r="I33" s="39">
        <v>1</v>
      </c>
      <c r="J33" s="10"/>
      <c r="K33" s="36">
        <f t="shared" si="1"/>
        <v>1</v>
      </c>
      <c r="L33" s="36">
        <f t="shared" si="2"/>
        <v>1</v>
      </c>
      <c r="M33" s="39"/>
      <c r="N33" s="10"/>
      <c r="O33" s="10"/>
      <c r="P33" s="10"/>
      <c r="Q33" s="10"/>
      <c r="R33" s="38">
        <f t="shared" si="3"/>
        <v>0</v>
      </c>
      <c r="S33" s="38">
        <f t="shared" si="4"/>
        <v>0</v>
      </c>
      <c r="T33" s="38">
        <f t="shared" si="5"/>
        <v>0</v>
      </c>
      <c r="U33" s="38">
        <f t="shared" si="6"/>
        <v>0</v>
      </c>
      <c r="V33" s="38">
        <f t="shared" si="7"/>
        <v>0</v>
      </c>
      <c r="W33" s="22" t="e">
        <f t="shared" si="8"/>
        <v>#DIV/0!</v>
      </c>
      <c r="X33" s="22" t="e">
        <f t="shared" si="9"/>
        <v>#DIV/0!</v>
      </c>
      <c r="Y33" s="22" t="e">
        <f t="shared" si="10"/>
        <v>#DIV/0!</v>
      </c>
      <c r="Z33" s="22" t="e">
        <f t="shared" si="11"/>
        <v>#DIV/0!</v>
      </c>
      <c r="AA33" s="22" t="e">
        <f t="shared" si="12"/>
        <v>#DIV/0!</v>
      </c>
    </row>
    <row r="34" spans="1:27" ht="12">
      <c r="A34" s="1" t="str">
        <f>'TRB Record'!A29</f>
        <v>replicate 14</v>
      </c>
      <c r="C34" s="1">
        <f>'TRB Record'!C29</f>
        <v>0</v>
      </c>
      <c r="E34" s="10">
        <v>10</v>
      </c>
      <c r="F34" s="10"/>
      <c r="H34" s="36">
        <f t="shared" si="0"/>
        <v>1</v>
      </c>
      <c r="I34" s="39">
        <v>1</v>
      </c>
      <c r="J34" s="10"/>
      <c r="K34" s="36">
        <f t="shared" si="1"/>
        <v>1</v>
      </c>
      <c r="L34" s="36">
        <f t="shared" si="2"/>
        <v>1</v>
      </c>
      <c r="M34" s="39"/>
      <c r="N34" s="10"/>
      <c r="O34" s="10"/>
      <c r="P34" s="10"/>
      <c r="Q34" s="10"/>
      <c r="R34" s="38">
        <f t="shared" si="3"/>
        <v>0</v>
      </c>
      <c r="S34" s="38">
        <f t="shared" si="4"/>
        <v>0</v>
      </c>
      <c r="T34" s="38">
        <f t="shared" si="5"/>
        <v>0</v>
      </c>
      <c r="U34" s="38">
        <f t="shared" si="6"/>
        <v>0</v>
      </c>
      <c r="V34" s="38">
        <f t="shared" si="7"/>
        <v>0</v>
      </c>
      <c r="W34" s="22" t="e">
        <f t="shared" si="8"/>
        <v>#DIV/0!</v>
      </c>
      <c r="X34" s="22" t="e">
        <f t="shared" si="9"/>
        <v>#DIV/0!</v>
      </c>
      <c r="Y34" s="22" t="e">
        <f t="shared" si="10"/>
        <v>#DIV/0!</v>
      </c>
      <c r="Z34" s="22" t="e">
        <f t="shared" si="11"/>
        <v>#DIV/0!</v>
      </c>
      <c r="AA34" s="22" t="e">
        <f t="shared" si="12"/>
        <v>#DIV/0!</v>
      </c>
    </row>
    <row r="35" spans="1:27" ht="12">
      <c r="A35" s="1">
        <f>'TRB Record'!A30</f>
        <v>15</v>
      </c>
      <c r="C35" s="1">
        <f>'TRB Record'!C30</f>
        <v>0</v>
      </c>
      <c r="E35" s="10">
        <v>10</v>
      </c>
      <c r="F35" s="10"/>
      <c r="H35" s="36">
        <f t="shared" si="0"/>
        <v>1</v>
      </c>
      <c r="I35" s="39">
        <v>1</v>
      </c>
      <c r="J35" s="10"/>
      <c r="K35" s="36">
        <f t="shared" si="1"/>
        <v>1</v>
      </c>
      <c r="L35" s="36">
        <f t="shared" si="2"/>
        <v>1</v>
      </c>
      <c r="M35" s="39"/>
      <c r="N35" s="10"/>
      <c r="O35" s="10"/>
      <c r="P35" s="10"/>
      <c r="Q35" s="10"/>
      <c r="R35" s="38">
        <f t="shared" si="3"/>
        <v>0</v>
      </c>
      <c r="S35" s="38">
        <f t="shared" si="4"/>
        <v>0</v>
      </c>
      <c r="T35" s="38">
        <f t="shared" si="5"/>
        <v>0</v>
      </c>
      <c r="U35" s="38">
        <f t="shared" si="6"/>
        <v>0</v>
      </c>
      <c r="V35" s="38">
        <f t="shared" si="7"/>
        <v>0</v>
      </c>
      <c r="W35" s="22" t="e">
        <f t="shared" si="8"/>
        <v>#DIV/0!</v>
      </c>
      <c r="X35" s="22" t="e">
        <f t="shared" si="9"/>
        <v>#DIV/0!</v>
      </c>
      <c r="Y35" s="22" t="e">
        <f t="shared" si="10"/>
        <v>#DIV/0!</v>
      </c>
      <c r="Z35" s="22" t="e">
        <f t="shared" si="11"/>
        <v>#DIV/0!</v>
      </c>
      <c r="AA35" s="22" t="e">
        <f t="shared" si="12"/>
        <v>#DIV/0!</v>
      </c>
    </row>
    <row r="36" spans="1:27" ht="12">
      <c r="A36" s="1" t="str">
        <f>'TRB Record'!A31</f>
        <v>replicate 15</v>
      </c>
      <c r="C36" s="1">
        <f>'TRB Record'!C31</f>
        <v>0</v>
      </c>
      <c r="E36" s="10">
        <v>10</v>
      </c>
      <c r="F36" s="10"/>
      <c r="H36" s="36">
        <f t="shared" si="0"/>
        <v>1</v>
      </c>
      <c r="I36" s="39">
        <v>1</v>
      </c>
      <c r="J36" s="10"/>
      <c r="K36" s="36">
        <f t="shared" si="1"/>
        <v>1</v>
      </c>
      <c r="L36" s="36">
        <f t="shared" si="2"/>
        <v>1</v>
      </c>
      <c r="M36" s="39"/>
      <c r="N36" s="10"/>
      <c r="O36" s="10"/>
      <c r="P36" s="10"/>
      <c r="Q36" s="10"/>
      <c r="R36" s="38">
        <f t="shared" si="3"/>
        <v>0</v>
      </c>
      <c r="S36" s="38">
        <f t="shared" si="4"/>
        <v>0</v>
      </c>
      <c r="T36" s="38">
        <f t="shared" si="5"/>
        <v>0</v>
      </c>
      <c r="U36" s="38">
        <f t="shared" si="6"/>
        <v>0</v>
      </c>
      <c r="V36" s="38">
        <f t="shared" si="7"/>
        <v>0</v>
      </c>
      <c r="W36" s="22" t="e">
        <f t="shared" si="8"/>
        <v>#DIV/0!</v>
      </c>
      <c r="X36" s="22" t="e">
        <f t="shared" si="9"/>
        <v>#DIV/0!</v>
      </c>
      <c r="Y36" s="22" t="e">
        <f t="shared" si="10"/>
        <v>#DIV/0!</v>
      </c>
      <c r="Z36" s="22" t="e">
        <f t="shared" si="11"/>
        <v>#DIV/0!</v>
      </c>
      <c r="AA36" s="22" t="e">
        <f t="shared" si="12"/>
        <v>#DIV/0!</v>
      </c>
    </row>
    <row r="37" spans="1:27" ht="12">
      <c r="A37" s="1">
        <f>'TRB Record'!A32</f>
        <v>16</v>
      </c>
      <c r="C37" s="1">
        <f>'TRB Record'!C32</f>
        <v>0</v>
      </c>
      <c r="E37" s="10">
        <v>10</v>
      </c>
      <c r="F37" s="10"/>
      <c r="H37" s="36">
        <f t="shared" si="0"/>
        <v>1</v>
      </c>
      <c r="I37" s="39">
        <v>1</v>
      </c>
      <c r="J37" s="10"/>
      <c r="K37" s="36">
        <f t="shared" si="1"/>
        <v>1</v>
      </c>
      <c r="L37" s="36">
        <f t="shared" si="2"/>
        <v>1</v>
      </c>
      <c r="M37" s="39"/>
      <c r="N37" s="10"/>
      <c r="O37" s="10"/>
      <c r="P37" s="10"/>
      <c r="Q37" s="10"/>
      <c r="R37" s="38">
        <f t="shared" si="3"/>
        <v>0</v>
      </c>
      <c r="S37" s="38">
        <f t="shared" si="4"/>
        <v>0</v>
      </c>
      <c r="T37" s="38">
        <f t="shared" si="5"/>
        <v>0</v>
      </c>
      <c r="U37" s="38">
        <f t="shared" si="6"/>
        <v>0</v>
      </c>
      <c r="V37" s="38">
        <f t="shared" si="7"/>
        <v>0</v>
      </c>
      <c r="W37" s="22" t="e">
        <f t="shared" si="8"/>
        <v>#DIV/0!</v>
      </c>
      <c r="X37" s="22" t="e">
        <f t="shared" si="9"/>
        <v>#DIV/0!</v>
      </c>
      <c r="Y37" s="22" t="e">
        <f t="shared" si="10"/>
        <v>#DIV/0!</v>
      </c>
      <c r="Z37" s="22" t="e">
        <f t="shared" si="11"/>
        <v>#DIV/0!</v>
      </c>
      <c r="AA37" s="22" t="e">
        <f t="shared" si="12"/>
        <v>#DIV/0!</v>
      </c>
    </row>
    <row r="38" spans="1:27" ht="12">
      <c r="A38" s="1" t="str">
        <f>'TRB Record'!A33</f>
        <v>replicate 16</v>
      </c>
      <c r="C38" s="1">
        <f>'TRB Record'!C33</f>
        <v>0</v>
      </c>
      <c r="E38" s="10">
        <v>10</v>
      </c>
      <c r="F38" s="10"/>
      <c r="H38" s="36">
        <f t="shared" si="0"/>
        <v>1</v>
      </c>
      <c r="I38" s="39">
        <v>1</v>
      </c>
      <c r="J38" s="10"/>
      <c r="K38" s="36">
        <f t="shared" si="1"/>
        <v>1</v>
      </c>
      <c r="L38" s="36">
        <f t="shared" si="2"/>
        <v>1</v>
      </c>
      <c r="M38" s="39"/>
      <c r="N38" s="10"/>
      <c r="O38" s="10"/>
      <c r="P38" s="10"/>
      <c r="Q38" s="10"/>
      <c r="R38" s="38">
        <f t="shared" si="3"/>
        <v>0</v>
      </c>
      <c r="S38" s="38">
        <f t="shared" si="4"/>
        <v>0</v>
      </c>
      <c r="T38" s="38">
        <f t="shared" si="5"/>
        <v>0</v>
      </c>
      <c r="U38" s="38">
        <f t="shared" si="6"/>
        <v>0</v>
      </c>
      <c r="V38" s="38">
        <f t="shared" si="7"/>
        <v>0</v>
      </c>
      <c r="W38" s="22" t="e">
        <f t="shared" si="8"/>
        <v>#DIV/0!</v>
      </c>
      <c r="X38" s="22" t="e">
        <f t="shared" si="9"/>
        <v>#DIV/0!</v>
      </c>
      <c r="Y38" s="22" t="e">
        <f t="shared" si="10"/>
        <v>#DIV/0!</v>
      </c>
      <c r="Z38" s="22" t="e">
        <f t="shared" si="11"/>
        <v>#DIV/0!</v>
      </c>
      <c r="AA38" s="22" t="e">
        <f t="shared" si="12"/>
        <v>#DIV/0!</v>
      </c>
    </row>
    <row r="39" spans="1:27" ht="12">
      <c r="A39" s="1">
        <f>'TRB Record'!A34</f>
        <v>17</v>
      </c>
      <c r="C39" s="1">
        <f>'TRB Record'!C34</f>
        <v>0</v>
      </c>
      <c r="E39" s="10">
        <v>10</v>
      </c>
      <c r="F39" s="10"/>
      <c r="H39" s="36">
        <f t="shared" si="0"/>
        <v>1</v>
      </c>
      <c r="I39" s="39">
        <v>1</v>
      </c>
      <c r="J39" s="10"/>
      <c r="K39" s="36">
        <f t="shared" si="1"/>
        <v>1</v>
      </c>
      <c r="L39" s="36">
        <f t="shared" si="2"/>
        <v>1</v>
      </c>
      <c r="M39" s="39"/>
      <c r="N39" s="10"/>
      <c r="O39" s="10"/>
      <c r="P39" s="10"/>
      <c r="Q39" s="10"/>
      <c r="R39" s="38">
        <f t="shared" si="3"/>
        <v>0</v>
      </c>
      <c r="S39" s="38">
        <f t="shared" si="4"/>
        <v>0</v>
      </c>
      <c r="T39" s="38">
        <f t="shared" si="5"/>
        <v>0</v>
      </c>
      <c r="U39" s="38">
        <f t="shared" si="6"/>
        <v>0</v>
      </c>
      <c r="V39" s="38">
        <f t="shared" si="7"/>
        <v>0</v>
      </c>
      <c r="W39" s="22" t="e">
        <f t="shared" si="8"/>
        <v>#DIV/0!</v>
      </c>
      <c r="X39" s="22" t="e">
        <f t="shared" si="9"/>
        <v>#DIV/0!</v>
      </c>
      <c r="Y39" s="22" t="e">
        <f t="shared" si="10"/>
        <v>#DIV/0!</v>
      </c>
      <c r="Z39" s="22" t="e">
        <f t="shared" si="11"/>
        <v>#DIV/0!</v>
      </c>
      <c r="AA39" s="22" t="e">
        <f t="shared" si="12"/>
        <v>#DIV/0!</v>
      </c>
    </row>
    <row r="40" spans="1:27" ht="12">
      <c r="A40" s="1" t="str">
        <f>'TRB Record'!A35</f>
        <v>replicate 17</v>
      </c>
      <c r="C40" s="1">
        <f>'TRB Record'!C35</f>
        <v>0</v>
      </c>
      <c r="E40" s="10">
        <v>10</v>
      </c>
      <c r="F40" s="10"/>
      <c r="H40" s="36">
        <f t="shared" si="0"/>
        <v>1</v>
      </c>
      <c r="I40" s="39">
        <v>1</v>
      </c>
      <c r="J40" s="10"/>
      <c r="K40" s="36">
        <f t="shared" si="1"/>
        <v>1</v>
      </c>
      <c r="L40" s="36">
        <f t="shared" si="2"/>
        <v>1</v>
      </c>
      <c r="M40" s="39"/>
      <c r="N40" s="10"/>
      <c r="O40" s="10"/>
      <c r="P40" s="10"/>
      <c r="Q40" s="10"/>
      <c r="R40" s="38">
        <f t="shared" si="3"/>
        <v>0</v>
      </c>
      <c r="S40" s="38">
        <f t="shared" si="4"/>
        <v>0</v>
      </c>
      <c r="T40" s="38">
        <f t="shared" si="5"/>
        <v>0</v>
      </c>
      <c r="U40" s="38">
        <f t="shared" si="6"/>
        <v>0</v>
      </c>
      <c r="V40" s="38">
        <f t="shared" si="7"/>
        <v>0</v>
      </c>
      <c r="W40" s="22" t="e">
        <f t="shared" si="8"/>
        <v>#DIV/0!</v>
      </c>
      <c r="X40" s="22" t="e">
        <f t="shared" si="9"/>
        <v>#DIV/0!</v>
      </c>
      <c r="Y40" s="22" t="e">
        <f t="shared" si="10"/>
        <v>#DIV/0!</v>
      </c>
      <c r="Z40" s="22" t="e">
        <f t="shared" si="11"/>
        <v>#DIV/0!</v>
      </c>
      <c r="AA40" s="22" t="e">
        <f t="shared" si="12"/>
        <v>#DIV/0!</v>
      </c>
    </row>
    <row r="41" spans="1:27" ht="12">
      <c r="A41" s="1">
        <f>'TRB Record'!A36</f>
        <v>18</v>
      </c>
      <c r="C41" s="1">
        <f>'TRB Record'!C36</f>
        <v>0</v>
      </c>
      <c r="E41" s="10">
        <v>10</v>
      </c>
      <c r="F41" s="10"/>
      <c r="H41" s="36">
        <f t="shared" si="0"/>
        <v>1</v>
      </c>
      <c r="I41" s="39">
        <v>1</v>
      </c>
      <c r="J41" s="10"/>
      <c r="K41" s="36">
        <f t="shared" si="1"/>
        <v>1</v>
      </c>
      <c r="L41" s="36">
        <f t="shared" si="2"/>
        <v>1</v>
      </c>
      <c r="M41" s="39"/>
      <c r="N41" s="10"/>
      <c r="O41" s="10"/>
      <c r="P41" s="10"/>
      <c r="Q41" s="10"/>
      <c r="R41" s="38">
        <f t="shared" si="3"/>
        <v>0</v>
      </c>
      <c r="S41" s="38">
        <f t="shared" si="4"/>
        <v>0</v>
      </c>
      <c r="T41" s="38">
        <f t="shared" si="5"/>
        <v>0</v>
      </c>
      <c r="U41" s="38">
        <f t="shared" si="6"/>
        <v>0</v>
      </c>
      <c r="V41" s="38">
        <f t="shared" si="7"/>
        <v>0</v>
      </c>
      <c r="W41" s="22" t="e">
        <f t="shared" si="8"/>
        <v>#DIV/0!</v>
      </c>
      <c r="X41" s="22" t="e">
        <f t="shared" si="9"/>
        <v>#DIV/0!</v>
      </c>
      <c r="Y41" s="22" t="e">
        <f t="shared" si="10"/>
        <v>#DIV/0!</v>
      </c>
      <c r="Z41" s="22" t="e">
        <f t="shared" si="11"/>
        <v>#DIV/0!</v>
      </c>
      <c r="AA41" s="22" t="e">
        <f t="shared" si="12"/>
        <v>#DIV/0!</v>
      </c>
    </row>
    <row r="42" spans="1:27" ht="12">
      <c r="A42" s="1" t="str">
        <f>'TRB Record'!A37</f>
        <v>replicate 18</v>
      </c>
      <c r="C42" s="1">
        <f>'TRB Record'!C37</f>
        <v>0</v>
      </c>
      <c r="E42" s="10">
        <v>10</v>
      </c>
      <c r="F42" s="10"/>
      <c r="H42" s="36">
        <f t="shared" si="0"/>
        <v>1</v>
      </c>
      <c r="I42" s="39">
        <v>1</v>
      </c>
      <c r="J42" s="10"/>
      <c r="K42" s="36">
        <f t="shared" si="1"/>
        <v>1</v>
      </c>
      <c r="L42" s="36">
        <f t="shared" si="2"/>
        <v>1</v>
      </c>
      <c r="M42" s="39"/>
      <c r="N42" s="10"/>
      <c r="O42" s="10"/>
      <c r="P42" s="10"/>
      <c r="Q42" s="10"/>
      <c r="R42" s="38">
        <f t="shared" si="3"/>
        <v>0</v>
      </c>
      <c r="S42" s="38">
        <f t="shared" si="4"/>
        <v>0</v>
      </c>
      <c r="T42" s="38">
        <f t="shared" si="5"/>
        <v>0</v>
      </c>
      <c r="U42" s="38">
        <f t="shared" si="6"/>
        <v>0</v>
      </c>
      <c r="V42" s="38">
        <f t="shared" si="7"/>
        <v>0</v>
      </c>
      <c r="W42" s="22" t="e">
        <f t="shared" si="8"/>
        <v>#DIV/0!</v>
      </c>
      <c r="X42" s="22" t="e">
        <f t="shared" si="9"/>
        <v>#DIV/0!</v>
      </c>
      <c r="Y42" s="22" t="e">
        <f t="shared" si="10"/>
        <v>#DIV/0!</v>
      </c>
      <c r="Z42" s="22" t="e">
        <f t="shared" si="11"/>
        <v>#DIV/0!</v>
      </c>
      <c r="AA42" s="22" t="e">
        <f t="shared" si="12"/>
        <v>#DIV/0!</v>
      </c>
    </row>
    <row r="43" spans="1:27" ht="12">
      <c r="A43" s="1">
        <f>'TRB Record'!A38</f>
        <v>19</v>
      </c>
      <c r="C43" s="1">
        <f>'TRB Record'!C38</f>
        <v>0</v>
      </c>
      <c r="E43" s="10">
        <v>10</v>
      </c>
      <c r="F43" s="10"/>
      <c r="H43" s="36">
        <f t="shared" si="0"/>
        <v>1</v>
      </c>
      <c r="I43" s="39">
        <v>1</v>
      </c>
      <c r="J43" s="10"/>
      <c r="K43" s="36">
        <f t="shared" si="1"/>
        <v>1</v>
      </c>
      <c r="L43" s="36">
        <f t="shared" si="2"/>
        <v>1</v>
      </c>
      <c r="M43" s="39"/>
      <c r="N43" s="10"/>
      <c r="O43" s="10"/>
      <c r="P43" s="10"/>
      <c r="Q43" s="10"/>
      <c r="R43" s="38">
        <f t="shared" si="3"/>
        <v>0</v>
      </c>
      <c r="S43" s="38">
        <f t="shared" si="4"/>
        <v>0</v>
      </c>
      <c r="T43" s="38">
        <f t="shared" si="5"/>
        <v>0</v>
      </c>
      <c r="U43" s="38">
        <f t="shared" si="6"/>
        <v>0</v>
      </c>
      <c r="V43" s="38">
        <f t="shared" si="7"/>
        <v>0</v>
      </c>
      <c r="W43" s="22" t="e">
        <f t="shared" si="8"/>
        <v>#DIV/0!</v>
      </c>
      <c r="X43" s="22" t="e">
        <f t="shared" si="9"/>
        <v>#DIV/0!</v>
      </c>
      <c r="Y43" s="22" t="e">
        <f t="shared" si="10"/>
        <v>#DIV/0!</v>
      </c>
      <c r="Z43" s="22" t="e">
        <f t="shared" si="11"/>
        <v>#DIV/0!</v>
      </c>
      <c r="AA43" s="22" t="e">
        <f t="shared" si="12"/>
        <v>#DIV/0!</v>
      </c>
    </row>
    <row r="44" spans="1:27" ht="12">
      <c r="A44" s="1" t="str">
        <f>'TRB Record'!A39</f>
        <v>replicate 19</v>
      </c>
      <c r="C44" s="1">
        <f>'TRB Record'!C39</f>
        <v>0</v>
      </c>
      <c r="E44" s="10">
        <v>10</v>
      </c>
      <c r="F44" s="10"/>
      <c r="H44" s="36">
        <f t="shared" si="0"/>
        <v>1</v>
      </c>
      <c r="I44" s="39">
        <v>1</v>
      </c>
      <c r="J44" s="10"/>
      <c r="K44" s="36">
        <f t="shared" si="1"/>
        <v>1</v>
      </c>
      <c r="L44" s="36">
        <f t="shared" si="2"/>
        <v>1</v>
      </c>
      <c r="M44" s="39"/>
      <c r="N44" s="10"/>
      <c r="O44" s="10"/>
      <c r="P44" s="10"/>
      <c r="Q44" s="10"/>
      <c r="R44" s="38">
        <f t="shared" si="3"/>
        <v>0</v>
      </c>
      <c r="S44" s="38">
        <f t="shared" si="4"/>
        <v>0</v>
      </c>
      <c r="T44" s="38">
        <f t="shared" si="5"/>
        <v>0</v>
      </c>
      <c r="U44" s="38">
        <f t="shared" si="6"/>
        <v>0</v>
      </c>
      <c r="V44" s="38">
        <f t="shared" si="7"/>
        <v>0</v>
      </c>
      <c r="W44" s="22" t="e">
        <f t="shared" si="8"/>
        <v>#DIV/0!</v>
      </c>
      <c r="X44" s="22" t="e">
        <f t="shared" si="9"/>
        <v>#DIV/0!</v>
      </c>
      <c r="Y44" s="22" t="e">
        <f t="shared" si="10"/>
        <v>#DIV/0!</v>
      </c>
      <c r="Z44" s="22" t="e">
        <f t="shared" si="11"/>
        <v>#DIV/0!</v>
      </c>
      <c r="AA44" s="22" t="e">
        <f t="shared" si="12"/>
        <v>#DIV/0!</v>
      </c>
    </row>
    <row r="45" spans="1:27" ht="12">
      <c r="A45" s="1">
        <f>'TRB Record'!A40</f>
        <v>20</v>
      </c>
      <c r="C45" s="1">
        <f>'TRB Record'!C40</f>
        <v>0</v>
      </c>
      <c r="E45" s="10">
        <v>10</v>
      </c>
      <c r="F45" s="10"/>
      <c r="H45" s="36">
        <f t="shared" si="0"/>
        <v>1</v>
      </c>
      <c r="I45" s="39">
        <v>1</v>
      </c>
      <c r="J45" s="10"/>
      <c r="K45" s="36">
        <f t="shared" si="1"/>
        <v>1</v>
      </c>
      <c r="L45" s="36">
        <f t="shared" si="2"/>
        <v>1</v>
      </c>
      <c r="M45" s="39"/>
      <c r="N45" s="10"/>
      <c r="O45" s="10"/>
      <c r="P45" s="10"/>
      <c r="Q45" s="10"/>
      <c r="R45" s="38">
        <f t="shared" si="3"/>
        <v>0</v>
      </c>
      <c r="S45" s="38">
        <f t="shared" si="4"/>
        <v>0</v>
      </c>
      <c r="T45" s="38">
        <f t="shared" si="5"/>
        <v>0</v>
      </c>
      <c r="U45" s="38">
        <f t="shared" si="6"/>
        <v>0</v>
      </c>
      <c r="V45" s="38">
        <f t="shared" si="7"/>
        <v>0</v>
      </c>
      <c r="W45" s="22" t="e">
        <f t="shared" si="8"/>
        <v>#DIV/0!</v>
      </c>
      <c r="X45" s="22" t="e">
        <f t="shared" si="9"/>
        <v>#DIV/0!</v>
      </c>
      <c r="Y45" s="22" t="e">
        <f t="shared" si="10"/>
        <v>#DIV/0!</v>
      </c>
      <c r="Z45" s="22" t="e">
        <f t="shared" si="11"/>
        <v>#DIV/0!</v>
      </c>
      <c r="AA45" s="22" t="e">
        <f t="shared" si="12"/>
        <v>#DIV/0!</v>
      </c>
    </row>
    <row r="46" spans="1:27" ht="12">
      <c r="A46" s="1" t="str">
        <f>'TRB Record'!A41</f>
        <v>replicate 20</v>
      </c>
      <c r="C46" s="1">
        <f>'TRB Record'!C41</f>
        <v>0</v>
      </c>
      <c r="E46" s="10">
        <v>10</v>
      </c>
      <c r="F46" s="10"/>
      <c r="H46" s="36">
        <f t="shared" si="0"/>
        <v>1</v>
      </c>
      <c r="I46" s="39">
        <v>1</v>
      </c>
      <c r="J46" s="10"/>
      <c r="K46" s="36">
        <f t="shared" si="1"/>
        <v>1</v>
      </c>
      <c r="L46" s="36">
        <f t="shared" si="2"/>
        <v>1</v>
      </c>
      <c r="M46" s="39"/>
      <c r="N46" s="10"/>
      <c r="O46" s="10"/>
      <c r="P46" s="10"/>
      <c r="Q46" s="10"/>
      <c r="R46" s="38">
        <f t="shared" si="3"/>
        <v>0</v>
      </c>
      <c r="S46" s="38">
        <f t="shared" si="4"/>
        <v>0</v>
      </c>
      <c r="T46" s="38">
        <f t="shared" si="5"/>
        <v>0</v>
      </c>
      <c r="U46" s="38">
        <f t="shared" si="6"/>
        <v>0</v>
      </c>
      <c r="V46" s="38">
        <f t="shared" si="7"/>
        <v>0</v>
      </c>
      <c r="W46" s="22" t="e">
        <f t="shared" si="8"/>
        <v>#DIV/0!</v>
      </c>
      <c r="X46" s="22" t="e">
        <f t="shared" si="9"/>
        <v>#DIV/0!</v>
      </c>
      <c r="Y46" s="22" t="e">
        <f t="shared" si="10"/>
        <v>#DIV/0!</v>
      </c>
      <c r="Z46" s="22" t="e">
        <f t="shared" si="11"/>
        <v>#DIV/0!</v>
      </c>
      <c r="AA46" s="22" t="e">
        <f t="shared" si="12"/>
        <v>#DIV/0!</v>
      </c>
    </row>
    <row r="47" spans="1:27" ht="12">
      <c r="A47" s="1">
        <f>'TRB Record'!A42</f>
        <v>21</v>
      </c>
      <c r="C47" s="1">
        <f>'TRB Record'!C42</f>
        <v>0</v>
      </c>
      <c r="E47" s="10">
        <v>10</v>
      </c>
      <c r="F47" s="10"/>
      <c r="H47" s="36">
        <f t="shared" si="0"/>
        <v>1</v>
      </c>
      <c r="I47" s="39">
        <v>1</v>
      </c>
      <c r="J47" s="10"/>
      <c r="K47" s="36">
        <f t="shared" si="1"/>
        <v>1</v>
      </c>
      <c r="L47" s="36">
        <f t="shared" si="2"/>
        <v>1</v>
      </c>
      <c r="M47" s="39"/>
      <c r="N47" s="10"/>
      <c r="O47" s="10"/>
      <c r="P47" s="10"/>
      <c r="Q47" s="10"/>
      <c r="R47" s="38">
        <f t="shared" si="3"/>
        <v>0</v>
      </c>
      <c r="S47" s="38">
        <f t="shared" si="4"/>
        <v>0</v>
      </c>
      <c r="T47" s="38">
        <f t="shared" si="5"/>
        <v>0</v>
      </c>
      <c r="U47" s="38">
        <f t="shared" si="6"/>
        <v>0</v>
      </c>
      <c r="V47" s="38">
        <f t="shared" si="7"/>
        <v>0</v>
      </c>
      <c r="W47" s="22" t="e">
        <f t="shared" si="8"/>
        <v>#DIV/0!</v>
      </c>
      <c r="X47" s="22" t="e">
        <f t="shared" si="9"/>
        <v>#DIV/0!</v>
      </c>
      <c r="Y47" s="22" t="e">
        <f t="shared" si="10"/>
        <v>#DIV/0!</v>
      </c>
      <c r="Z47" s="22" t="e">
        <f t="shared" si="11"/>
        <v>#DIV/0!</v>
      </c>
      <c r="AA47" s="22" t="e">
        <f t="shared" si="12"/>
        <v>#DIV/0!</v>
      </c>
    </row>
    <row r="48" spans="1:27" ht="12">
      <c r="A48" s="1" t="str">
        <f>'TRB Record'!A43</f>
        <v>replicate 21</v>
      </c>
      <c r="C48" s="1">
        <f>'TRB Record'!C43</f>
        <v>0</v>
      </c>
      <c r="E48" s="10">
        <v>10</v>
      </c>
      <c r="F48" s="10"/>
      <c r="H48" s="36">
        <f t="shared" si="0"/>
        <v>1</v>
      </c>
      <c r="I48" s="39">
        <v>1</v>
      </c>
      <c r="J48" s="10"/>
      <c r="K48" s="36">
        <f t="shared" si="1"/>
        <v>1</v>
      </c>
      <c r="L48" s="36">
        <f t="shared" si="2"/>
        <v>1</v>
      </c>
      <c r="M48" s="39"/>
      <c r="N48" s="10"/>
      <c r="O48" s="10"/>
      <c r="P48" s="10"/>
      <c r="Q48" s="10"/>
      <c r="R48" s="38">
        <f t="shared" si="3"/>
        <v>0</v>
      </c>
      <c r="S48" s="38">
        <f t="shared" si="4"/>
        <v>0</v>
      </c>
      <c r="T48" s="38">
        <f t="shared" si="5"/>
        <v>0</v>
      </c>
      <c r="U48" s="38">
        <f t="shared" si="6"/>
        <v>0</v>
      </c>
      <c r="V48" s="38">
        <f t="shared" si="7"/>
        <v>0</v>
      </c>
      <c r="W48" s="22" t="e">
        <f t="shared" si="8"/>
        <v>#DIV/0!</v>
      </c>
      <c r="X48" s="22" t="e">
        <f t="shared" si="9"/>
        <v>#DIV/0!</v>
      </c>
      <c r="Y48" s="22" t="e">
        <f t="shared" si="10"/>
        <v>#DIV/0!</v>
      </c>
      <c r="Z48" s="22" t="e">
        <f t="shared" si="11"/>
        <v>#DIV/0!</v>
      </c>
      <c r="AA48" s="22" t="e">
        <f t="shared" si="12"/>
        <v>#DIV/0!</v>
      </c>
    </row>
    <row r="49" spans="1:27" ht="12">
      <c r="A49" s="1">
        <f>'TRB Record'!A44</f>
        <v>22</v>
      </c>
      <c r="C49" s="1">
        <f>'TRB Record'!C44</f>
        <v>0</v>
      </c>
      <c r="E49" s="10">
        <v>10</v>
      </c>
      <c r="F49" s="10"/>
      <c r="H49" s="36">
        <f t="shared" si="0"/>
        <v>1</v>
      </c>
      <c r="I49" s="39">
        <v>1</v>
      </c>
      <c r="J49" s="10"/>
      <c r="K49" s="36">
        <f t="shared" si="1"/>
        <v>1</v>
      </c>
      <c r="L49" s="36">
        <f t="shared" si="2"/>
        <v>1</v>
      </c>
      <c r="M49" s="39"/>
      <c r="N49" s="10"/>
      <c r="O49" s="10"/>
      <c r="P49" s="10"/>
      <c r="Q49" s="10"/>
      <c r="R49" s="38">
        <f t="shared" si="3"/>
        <v>0</v>
      </c>
      <c r="S49" s="38">
        <f t="shared" si="4"/>
        <v>0</v>
      </c>
      <c r="T49" s="38">
        <f t="shared" si="5"/>
        <v>0</v>
      </c>
      <c r="U49" s="38">
        <f t="shared" si="6"/>
        <v>0</v>
      </c>
      <c r="V49" s="38">
        <f t="shared" si="7"/>
        <v>0</v>
      </c>
      <c r="W49" s="22" t="e">
        <f t="shared" si="8"/>
        <v>#DIV/0!</v>
      </c>
      <c r="X49" s="22" t="e">
        <f t="shared" si="9"/>
        <v>#DIV/0!</v>
      </c>
      <c r="Y49" s="22" t="e">
        <f t="shared" si="10"/>
        <v>#DIV/0!</v>
      </c>
      <c r="Z49" s="22" t="e">
        <f t="shared" si="11"/>
        <v>#DIV/0!</v>
      </c>
      <c r="AA49" s="22" t="e">
        <f t="shared" si="12"/>
        <v>#DIV/0!</v>
      </c>
    </row>
    <row r="50" spans="1:27" ht="12">
      <c r="A50" s="1" t="str">
        <f>'TRB Record'!A45</f>
        <v>replicate 22</v>
      </c>
      <c r="C50" s="1">
        <f>'TRB Record'!C45</f>
        <v>0</v>
      </c>
      <c r="E50" s="10">
        <v>10</v>
      </c>
      <c r="F50" s="10"/>
      <c r="H50" s="36">
        <f t="shared" si="0"/>
        <v>1</v>
      </c>
      <c r="I50" s="39">
        <v>1</v>
      </c>
      <c r="J50" s="10"/>
      <c r="K50" s="36">
        <f t="shared" si="1"/>
        <v>1</v>
      </c>
      <c r="L50" s="36">
        <f t="shared" si="2"/>
        <v>1</v>
      </c>
      <c r="M50" s="39"/>
      <c r="N50" s="10"/>
      <c r="O50" s="10"/>
      <c r="P50" s="10"/>
      <c r="Q50" s="10"/>
      <c r="R50" s="38">
        <f t="shared" si="3"/>
        <v>0</v>
      </c>
      <c r="S50" s="38">
        <f t="shared" si="4"/>
        <v>0</v>
      </c>
      <c r="T50" s="38">
        <f t="shared" si="5"/>
        <v>0</v>
      </c>
      <c r="U50" s="38">
        <f t="shared" si="6"/>
        <v>0</v>
      </c>
      <c r="V50" s="38">
        <f t="shared" si="7"/>
        <v>0</v>
      </c>
      <c r="W50" s="22" t="e">
        <f t="shared" si="8"/>
        <v>#DIV/0!</v>
      </c>
      <c r="X50" s="22" t="e">
        <f t="shared" si="9"/>
        <v>#DIV/0!</v>
      </c>
      <c r="Y50" s="22" t="e">
        <f t="shared" si="10"/>
        <v>#DIV/0!</v>
      </c>
      <c r="Z50" s="22" t="e">
        <f t="shared" si="11"/>
        <v>#DIV/0!</v>
      </c>
      <c r="AA50" s="22" t="e">
        <f t="shared" si="12"/>
        <v>#DIV/0!</v>
      </c>
    </row>
    <row r="51" spans="1:27" ht="12">
      <c r="A51" s="1">
        <f>'TRB Record'!A46</f>
        <v>23</v>
      </c>
      <c r="C51" s="1">
        <f>'TRB Record'!C46</f>
        <v>0</v>
      </c>
      <c r="E51" s="10">
        <v>10</v>
      </c>
      <c r="F51" s="10"/>
      <c r="H51" s="36">
        <f t="shared" si="0"/>
        <v>1</v>
      </c>
      <c r="I51" s="39">
        <v>1</v>
      </c>
      <c r="J51" s="10"/>
      <c r="K51" s="36">
        <f t="shared" si="1"/>
        <v>1</v>
      </c>
      <c r="L51" s="36">
        <f t="shared" si="2"/>
        <v>1</v>
      </c>
      <c r="M51" s="39"/>
      <c r="N51" s="10"/>
      <c r="O51" s="10"/>
      <c r="P51" s="10"/>
      <c r="Q51" s="10"/>
      <c r="R51" s="38">
        <f t="shared" si="3"/>
        <v>0</v>
      </c>
      <c r="S51" s="38">
        <f t="shared" si="4"/>
        <v>0</v>
      </c>
      <c r="T51" s="38">
        <f t="shared" si="5"/>
        <v>0</v>
      </c>
      <c r="U51" s="38">
        <f t="shared" si="6"/>
        <v>0</v>
      </c>
      <c r="V51" s="38">
        <f t="shared" si="7"/>
        <v>0</v>
      </c>
      <c r="W51" s="22" t="e">
        <f t="shared" si="8"/>
        <v>#DIV/0!</v>
      </c>
      <c r="X51" s="22" t="e">
        <f t="shared" si="9"/>
        <v>#DIV/0!</v>
      </c>
      <c r="Y51" s="22" t="e">
        <f t="shared" si="10"/>
        <v>#DIV/0!</v>
      </c>
      <c r="Z51" s="22" t="e">
        <f t="shared" si="11"/>
        <v>#DIV/0!</v>
      </c>
      <c r="AA51" s="22" t="e">
        <f t="shared" si="12"/>
        <v>#DIV/0!</v>
      </c>
    </row>
    <row r="52" spans="1:27" ht="12">
      <c r="A52" s="1" t="str">
        <f>'TRB Record'!A47</f>
        <v>replicate 23</v>
      </c>
      <c r="C52" s="1">
        <f>'TRB Record'!C47</f>
        <v>0</v>
      </c>
      <c r="E52" s="10">
        <v>10</v>
      </c>
      <c r="F52" s="10"/>
      <c r="H52" s="36">
        <f t="shared" si="0"/>
        <v>1</v>
      </c>
      <c r="I52" s="39">
        <v>1</v>
      </c>
      <c r="J52" s="10"/>
      <c r="K52" s="36">
        <f t="shared" si="1"/>
        <v>1</v>
      </c>
      <c r="L52" s="36">
        <f t="shared" si="2"/>
        <v>1</v>
      </c>
      <c r="M52" s="39"/>
      <c r="N52" s="10"/>
      <c r="O52" s="10"/>
      <c r="P52" s="10"/>
      <c r="Q52" s="10"/>
      <c r="R52" s="38">
        <f t="shared" si="3"/>
        <v>0</v>
      </c>
      <c r="S52" s="38">
        <f t="shared" si="4"/>
        <v>0</v>
      </c>
      <c r="T52" s="38">
        <f t="shared" si="5"/>
        <v>0</v>
      </c>
      <c r="U52" s="38">
        <f t="shared" si="6"/>
        <v>0</v>
      </c>
      <c r="V52" s="38">
        <f t="shared" si="7"/>
        <v>0</v>
      </c>
      <c r="W52" s="22" t="e">
        <f t="shared" si="8"/>
        <v>#DIV/0!</v>
      </c>
      <c r="X52" s="22" t="e">
        <f t="shared" si="9"/>
        <v>#DIV/0!</v>
      </c>
      <c r="Y52" s="22" t="e">
        <f t="shared" si="10"/>
        <v>#DIV/0!</v>
      </c>
      <c r="Z52" s="22" t="e">
        <f t="shared" si="11"/>
        <v>#DIV/0!</v>
      </c>
      <c r="AA52" s="22" t="e">
        <f t="shared" si="12"/>
        <v>#DIV/0!</v>
      </c>
    </row>
    <row r="53" spans="1:27" ht="12">
      <c r="A53" s="1">
        <f>'TRB Record'!A48</f>
        <v>24</v>
      </c>
      <c r="C53" s="1">
        <f>'TRB Record'!C48</f>
        <v>0</v>
      </c>
      <c r="E53" s="10">
        <v>10</v>
      </c>
      <c r="F53" s="10"/>
      <c r="H53" s="36">
        <f t="shared" si="0"/>
        <v>1</v>
      </c>
      <c r="I53" s="39">
        <v>1</v>
      </c>
      <c r="J53" s="10"/>
      <c r="K53" s="36">
        <f t="shared" si="1"/>
        <v>1</v>
      </c>
      <c r="L53" s="36">
        <f t="shared" si="2"/>
        <v>1</v>
      </c>
      <c r="M53" s="39"/>
      <c r="N53" s="10"/>
      <c r="O53" s="10"/>
      <c r="P53" s="10"/>
      <c r="Q53" s="10"/>
      <c r="R53" s="38">
        <f t="shared" si="3"/>
        <v>0</v>
      </c>
      <c r="S53" s="38">
        <f t="shared" si="4"/>
        <v>0</v>
      </c>
      <c r="T53" s="38">
        <f t="shared" si="5"/>
        <v>0</v>
      </c>
      <c r="U53" s="38">
        <f t="shared" si="6"/>
        <v>0</v>
      </c>
      <c r="V53" s="38">
        <f t="shared" si="7"/>
        <v>0</v>
      </c>
      <c r="W53" s="22" t="e">
        <f t="shared" si="8"/>
        <v>#DIV/0!</v>
      </c>
      <c r="X53" s="22" t="e">
        <f t="shared" si="9"/>
        <v>#DIV/0!</v>
      </c>
      <c r="Y53" s="22" t="e">
        <f t="shared" si="10"/>
        <v>#DIV/0!</v>
      </c>
      <c r="Z53" s="22" t="e">
        <f t="shared" si="11"/>
        <v>#DIV/0!</v>
      </c>
      <c r="AA53" s="22" t="e">
        <f t="shared" si="12"/>
        <v>#DIV/0!</v>
      </c>
    </row>
    <row r="54" spans="1:27" ht="12">
      <c r="A54" s="1" t="str">
        <f>'TRB Record'!A49</f>
        <v>replicate 24</v>
      </c>
      <c r="C54" s="1">
        <f>'TRB Record'!C49</f>
        <v>0</v>
      </c>
      <c r="E54" s="10">
        <v>10</v>
      </c>
      <c r="F54" s="10"/>
      <c r="H54" s="36">
        <f t="shared" si="0"/>
        <v>1</v>
      </c>
      <c r="I54" s="39">
        <v>1</v>
      </c>
      <c r="J54" s="10"/>
      <c r="K54" s="36">
        <f t="shared" si="1"/>
        <v>1</v>
      </c>
      <c r="L54" s="36">
        <f t="shared" si="2"/>
        <v>1</v>
      </c>
      <c r="M54" s="39"/>
      <c r="N54" s="10"/>
      <c r="O54" s="10"/>
      <c r="P54" s="10"/>
      <c r="Q54" s="10"/>
      <c r="R54" s="38">
        <f t="shared" si="3"/>
        <v>0</v>
      </c>
      <c r="S54" s="38">
        <f t="shared" si="4"/>
        <v>0</v>
      </c>
      <c r="T54" s="38">
        <f t="shared" si="5"/>
        <v>0</v>
      </c>
      <c r="U54" s="38">
        <f t="shared" si="6"/>
        <v>0</v>
      </c>
      <c r="V54" s="38">
        <f t="shared" si="7"/>
        <v>0</v>
      </c>
      <c r="W54" s="22" t="e">
        <f t="shared" si="8"/>
        <v>#DIV/0!</v>
      </c>
      <c r="X54" s="22" t="e">
        <f t="shared" si="9"/>
        <v>#DIV/0!</v>
      </c>
      <c r="Y54" s="22" t="e">
        <f t="shared" si="10"/>
        <v>#DIV/0!</v>
      </c>
      <c r="Z54" s="22" t="e">
        <f t="shared" si="11"/>
        <v>#DIV/0!</v>
      </c>
      <c r="AA54" s="22" t="e">
        <f t="shared" si="12"/>
        <v>#DIV/0!</v>
      </c>
    </row>
    <row r="55" spans="1:27" ht="12">
      <c r="A55" s="1">
        <f>'TRB Record'!A50</f>
        <v>25</v>
      </c>
      <c r="C55" s="1">
        <f>'TRB Record'!C50</f>
        <v>0</v>
      </c>
      <c r="E55" s="10">
        <v>10</v>
      </c>
      <c r="F55" s="10"/>
      <c r="H55" s="36">
        <f t="shared" si="0"/>
        <v>1</v>
      </c>
      <c r="I55" s="39">
        <v>1</v>
      </c>
      <c r="J55" s="10"/>
      <c r="K55" s="36">
        <f t="shared" si="1"/>
        <v>1</v>
      </c>
      <c r="L55" s="36">
        <f t="shared" si="2"/>
        <v>1</v>
      </c>
      <c r="M55" s="39"/>
      <c r="N55" s="10"/>
      <c r="O55" s="10"/>
      <c r="P55" s="10"/>
      <c r="Q55" s="10"/>
      <c r="R55" s="38">
        <f t="shared" si="3"/>
        <v>0</v>
      </c>
      <c r="S55" s="38">
        <f t="shared" si="4"/>
        <v>0</v>
      </c>
      <c r="T55" s="38">
        <f t="shared" si="5"/>
        <v>0</v>
      </c>
      <c r="U55" s="38">
        <f t="shared" si="6"/>
        <v>0</v>
      </c>
      <c r="V55" s="38">
        <f t="shared" si="7"/>
        <v>0</v>
      </c>
      <c r="W55" s="22" t="e">
        <f t="shared" si="8"/>
        <v>#DIV/0!</v>
      </c>
      <c r="X55" s="22" t="e">
        <f t="shared" si="9"/>
        <v>#DIV/0!</v>
      </c>
      <c r="Y55" s="22" t="e">
        <f t="shared" si="10"/>
        <v>#DIV/0!</v>
      </c>
      <c r="Z55" s="22" t="e">
        <f t="shared" si="11"/>
        <v>#DIV/0!</v>
      </c>
      <c r="AA55" s="22" t="e">
        <f t="shared" si="12"/>
        <v>#DIV/0!</v>
      </c>
    </row>
    <row r="56" spans="1:27" ht="12">
      <c r="A56" s="1" t="str">
        <f>'TRB Record'!A51</f>
        <v>replicate 25</v>
      </c>
      <c r="C56" s="1">
        <f>'TRB Record'!C51</f>
        <v>0</v>
      </c>
      <c r="E56" s="10">
        <v>10</v>
      </c>
      <c r="F56" s="10"/>
      <c r="H56" s="36">
        <f t="shared" si="0"/>
        <v>1</v>
      </c>
      <c r="I56" s="39">
        <v>1</v>
      </c>
      <c r="J56" s="10"/>
      <c r="K56" s="36">
        <f t="shared" si="1"/>
        <v>1</v>
      </c>
      <c r="L56" s="36">
        <f t="shared" si="2"/>
        <v>1</v>
      </c>
      <c r="M56" s="39"/>
      <c r="N56" s="10"/>
      <c r="O56" s="10"/>
      <c r="P56" s="10"/>
      <c r="Q56" s="10"/>
      <c r="R56" s="38">
        <f t="shared" si="3"/>
        <v>0</v>
      </c>
      <c r="S56" s="38">
        <f t="shared" si="4"/>
        <v>0</v>
      </c>
      <c r="T56" s="38">
        <f t="shared" si="5"/>
        <v>0</v>
      </c>
      <c r="U56" s="38">
        <f t="shared" si="6"/>
        <v>0</v>
      </c>
      <c r="V56" s="38">
        <f t="shared" si="7"/>
        <v>0</v>
      </c>
      <c r="W56" s="22" t="e">
        <f t="shared" si="8"/>
        <v>#DIV/0!</v>
      </c>
      <c r="X56" s="22" t="e">
        <f t="shared" si="9"/>
        <v>#DIV/0!</v>
      </c>
      <c r="Y56" s="22" t="e">
        <f t="shared" si="10"/>
        <v>#DIV/0!</v>
      </c>
      <c r="Z56" s="22" t="e">
        <f t="shared" si="11"/>
        <v>#DIV/0!</v>
      </c>
      <c r="AA56" s="22" t="e">
        <f t="shared" si="12"/>
        <v>#DIV/0!</v>
      </c>
    </row>
    <row r="57" spans="1:27" ht="12">
      <c r="A57" s="1">
        <f>'TRB Record'!A52</f>
        <v>26</v>
      </c>
      <c r="C57" s="1">
        <f>'TRB Record'!C52</f>
        <v>0</v>
      </c>
      <c r="E57" s="10">
        <v>10</v>
      </c>
      <c r="F57" s="10"/>
      <c r="H57" s="36">
        <f t="shared" si="0"/>
        <v>1</v>
      </c>
      <c r="I57" s="39">
        <v>1</v>
      </c>
      <c r="J57" s="10"/>
      <c r="K57" s="36">
        <f t="shared" si="1"/>
        <v>1</v>
      </c>
      <c r="L57" s="36">
        <f t="shared" si="2"/>
        <v>1</v>
      </c>
      <c r="M57" s="39"/>
      <c r="N57" s="10"/>
      <c r="O57" s="10"/>
      <c r="P57" s="10"/>
      <c r="Q57" s="10"/>
      <c r="R57" s="38">
        <f t="shared" si="3"/>
        <v>0</v>
      </c>
      <c r="S57" s="38">
        <f t="shared" si="4"/>
        <v>0</v>
      </c>
      <c r="T57" s="38">
        <f t="shared" si="5"/>
        <v>0</v>
      </c>
      <c r="U57" s="38">
        <f t="shared" si="6"/>
        <v>0</v>
      </c>
      <c r="V57" s="38">
        <f t="shared" si="7"/>
        <v>0</v>
      </c>
      <c r="W57" s="22" t="e">
        <f t="shared" si="8"/>
        <v>#DIV/0!</v>
      </c>
      <c r="X57" s="22" t="e">
        <f t="shared" si="9"/>
        <v>#DIV/0!</v>
      </c>
      <c r="Y57" s="22" t="e">
        <f t="shared" si="10"/>
        <v>#DIV/0!</v>
      </c>
      <c r="Z57" s="22" t="e">
        <f t="shared" si="11"/>
        <v>#DIV/0!</v>
      </c>
      <c r="AA57" s="22" t="e">
        <f t="shared" si="12"/>
        <v>#DIV/0!</v>
      </c>
    </row>
    <row r="58" spans="1:27" ht="12">
      <c r="A58" s="1" t="str">
        <f>'TRB Record'!A53</f>
        <v>replicate 26</v>
      </c>
      <c r="C58" s="1">
        <f>'TRB Record'!C53</f>
        <v>0</v>
      </c>
      <c r="E58" s="10">
        <v>10</v>
      </c>
      <c r="F58" s="10"/>
      <c r="H58" s="36">
        <f t="shared" si="0"/>
        <v>1</v>
      </c>
      <c r="I58" s="39">
        <v>1</v>
      </c>
      <c r="J58" s="10"/>
      <c r="K58" s="36">
        <f t="shared" si="1"/>
        <v>1</v>
      </c>
      <c r="L58" s="36">
        <f t="shared" si="2"/>
        <v>1</v>
      </c>
      <c r="M58" s="39"/>
      <c r="N58" s="10"/>
      <c r="O58" s="10"/>
      <c r="P58" s="10"/>
      <c r="Q58" s="10"/>
      <c r="R58" s="38">
        <f t="shared" si="3"/>
        <v>0</v>
      </c>
      <c r="S58" s="38">
        <f t="shared" si="4"/>
        <v>0</v>
      </c>
      <c r="T58" s="38">
        <f t="shared" si="5"/>
        <v>0</v>
      </c>
      <c r="U58" s="38">
        <f t="shared" si="6"/>
        <v>0</v>
      </c>
      <c r="V58" s="38">
        <f t="shared" si="7"/>
        <v>0</v>
      </c>
      <c r="W58" s="22" t="e">
        <f t="shared" si="8"/>
        <v>#DIV/0!</v>
      </c>
      <c r="X58" s="22" t="e">
        <f t="shared" si="9"/>
        <v>#DIV/0!</v>
      </c>
      <c r="Y58" s="22" t="e">
        <f t="shared" si="10"/>
        <v>#DIV/0!</v>
      </c>
      <c r="Z58" s="22" t="e">
        <f t="shared" si="11"/>
        <v>#DIV/0!</v>
      </c>
      <c r="AA58" s="22" t="e">
        <f t="shared" si="12"/>
        <v>#DIV/0!</v>
      </c>
    </row>
    <row r="59" spans="1:27" ht="12">
      <c r="A59" s="1">
        <f>'TRB Record'!A54</f>
        <v>27</v>
      </c>
      <c r="C59" s="1">
        <f>'TRB Record'!C54</f>
        <v>0</v>
      </c>
      <c r="E59" s="10">
        <v>10</v>
      </c>
      <c r="F59" s="10"/>
      <c r="H59" s="36">
        <f t="shared" si="0"/>
        <v>1</v>
      </c>
      <c r="I59" s="39">
        <v>1</v>
      </c>
      <c r="J59" s="10"/>
      <c r="K59" s="36">
        <f t="shared" si="1"/>
        <v>1</v>
      </c>
      <c r="L59" s="36">
        <f t="shared" si="2"/>
        <v>1</v>
      </c>
      <c r="M59" s="39"/>
      <c r="N59" s="10"/>
      <c r="O59" s="10"/>
      <c r="P59" s="10"/>
      <c r="Q59" s="10"/>
      <c r="R59" s="38">
        <f t="shared" si="3"/>
        <v>0</v>
      </c>
      <c r="S59" s="38">
        <f t="shared" si="4"/>
        <v>0</v>
      </c>
      <c r="T59" s="38">
        <f t="shared" si="5"/>
        <v>0</v>
      </c>
      <c r="U59" s="38">
        <f t="shared" si="6"/>
        <v>0</v>
      </c>
      <c r="V59" s="38">
        <f t="shared" si="7"/>
        <v>0</v>
      </c>
      <c r="W59" s="22" t="e">
        <f t="shared" si="8"/>
        <v>#DIV/0!</v>
      </c>
      <c r="X59" s="22" t="e">
        <f t="shared" si="9"/>
        <v>#DIV/0!</v>
      </c>
      <c r="Y59" s="22" t="e">
        <f t="shared" si="10"/>
        <v>#DIV/0!</v>
      </c>
      <c r="Z59" s="22" t="e">
        <f t="shared" si="11"/>
        <v>#DIV/0!</v>
      </c>
      <c r="AA59" s="22" t="e">
        <f t="shared" si="12"/>
        <v>#DIV/0!</v>
      </c>
    </row>
    <row r="60" spans="1:27" ht="12">
      <c r="A60" s="1" t="str">
        <f>'TRB Record'!A55</f>
        <v>replicate 27</v>
      </c>
      <c r="C60" s="1">
        <f>'TRB Record'!C55</f>
        <v>0</v>
      </c>
      <c r="E60" s="10">
        <v>10</v>
      </c>
      <c r="F60" s="10"/>
      <c r="H60" s="36">
        <f t="shared" si="0"/>
        <v>1</v>
      </c>
      <c r="I60" s="39">
        <v>1</v>
      </c>
      <c r="J60" s="10"/>
      <c r="K60" s="36">
        <f t="shared" si="1"/>
        <v>1</v>
      </c>
      <c r="L60" s="36">
        <f t="shared" si="2"/>
        <v>1</v>
      </c>
      <c r="M60" s="39"/>
      <c r="N60" s="10"/>
      <c r="O60" s="10"/>
      <c r="P60" s="10"/>
      <c r="Q60" s="10"/>
      <c r="R60" s="38">
        <f t="shared" si="3"/>
        <v>0</v>
      </c>
      <c r="S60" s="38">
        <f t="shared" si="4"/>
        <v>0</v>
      </c>
      <c r="T60" s="38">
        <f t="shared" si="5"/>
        <v>0</v>
      </c>
      <c r="U60" s="38">
        <f t="shared" si="6"/>
        <v>0</v>
      </c>
      <c r="V60" s="38">
        <f t="shared" si="7"/>
        <v>0</v>
      </c>
      <c r="W60" s="22" t="e">
        <f t="shared" si="8"/>
        <v>#DIV/0!</v>
      </c>
      <c r="X60" s="22" t="e">
        <f t="shared" si="9"/>
        <v>#DIV/0!</v>
      </c>
      <c r="Y60" s="22" t="e">
        <f t="shared" si="10"/>
        <v>#DIV/0!</v>
      </c>
      <c r="Z60" s="22" t="e">
        <f t="shared" si="11"/>
        <v>#DIV/0!</v>
      </c>
      <c r="AA60" s="22" t="e">
        <f t="shared" si="12"/>
        <v>#DIV/0!</v>
      </c>
    </row>
    <row r="61" spans="1:27" ht="12">
      <c r="A61" s="1">
        <f>'TRB Record'!A56</f>
        <v>28</v>
      </c>
      <c r="C61" s="1">
        <f>'TRB Record'!C56</f>
        <v>0</v>
      </c>
      <c r="E61" s="10">
        <v>10</v>
      </c>
      <c r="F61" s="10"/>
      <c r="H61" s="36">
        <f t="shared" si="0"/>
        <v>1</v>
      </c>
      <c r="I61" s="39">
        <v>1</v>
      </c>
      <c r="J61" s="10"/>
      <c r="K61" s="36">
        <f t="shared" si="1"/>
        <v>1</v>
      </c>
      <c r="L61" s="36">
        <f t="shared" si="2"/>
        <v>1</v>
      </c>
      <c r="M61" s="39"/>
      <c r="N61" s="10"/>
      <c r="O61" s="10"/>
      <c r="P61" s="10"/>
      <c r="Q61" s="10"/>
      <c r="R61" s="38">
        <f t="shared" si="3"/>
        <v>0</v>
      </c>
      <c r="S61" s="38">
        <f t="shared" si="4"/>
        <v>0</v>
      </c>
      <c r="T61" s="38">
        <f t="shared" si="5"/>
        <v>0</v>
      </c>
      <c r="U61" s="38">
        <f t="shared" si="6"/>
        <v>0</v>
      </c>
      <c r="V61" s="38">
        <f t="shared" si="7"/>
        <v>0</v>
      </c>
      <c r="W61" s="22" t="e">
        <f t="shared" si="8"/>
        <v>#DIV/0!</v>
      </c>
      <c r="X61" s="22" t="e">
        <f t="shared" si="9"/>
        <v>#DIV/0!</v>
      </c>
      <c r="Y61" s="22" t="e">
        <f t="shared" si="10"/>
        <v>#DIV/0!</v>
      </c>
      <c r="Z61" s="22" t="e">
        <f t="shared" si="11"/>
        <v>#DIV/0!</v>
      </c>
      <c r="AA61" s="22" t="e">
        <f t="shared" si="12"/>
        <v>#DIV/0!</v>
      </c>
    </row>
    <row r="62" spans="1:27" ht="12">
      <c r="A62" s="1" t="str">
        <f>'TRB Record'!A57</f>
        <v>replicate 28</v>
      </c>
      <c r="C62" s="1">
        <f>'TRB Record'!C57</f>
        <v>0</v>
      </c>
      <c r="E62" s="10">
        <v>10</v>
      </c>
      <c r="F62" s="10"/>
      <c r="H62" s="36">
        <f t="shared" si="0"/>
        <v>1</v>
      </c>
      <c r="I62" s="39">
        <v>1</v>
      </c>
      <c r="J62" s="10"/>
      <c r="K62" s="36">
        <f t="shared" si="1"/>
        <v>1</v>
      </c>
      <c r="L62" s="36">
        <f t="shared" si="2"/>
        <v>1</v>
      </c>
      <c r="M62" s="39"/>
      <c r="N62" s="10"/>
      <c r="O62" s="10"/>
      <c r="P62" s="10"/>
      <c r="Q62" s="10"/>
      <c r="R62" s="38">
        <f t="shared" si="3"/>
        <v>0</v>
      </c>
      <c r="S62" s="38">
        <f t="shared" si="4"/>
        <v>0</v>
      </c>
      <c r="T62" s="38">
        <f t="shared" si="5"/>
        <v>0</v>
      </c>
      <c r="U62" s="38">
        <f t="shared" si="6"/>
        <v>0</v>
      </c>
      <c r="V62" s="38">
        <f t="shared" si="7"/>
        <v>0</v>
      </c>
      <c r="W62" s="22" t="e">
        <f t="shared" si="8"/>
        <v>#DIV/0!</v>
      </c>
      <c r="X62" s="22" t="e">
        <f t="shared" si="9"/>
        <v>#DIV/0!</v>
      </c>
      <c r="Y62" s="22" t="e">
        <f t="shared" si="10"/>
        <v>#DIV/0!</v>
      </c>
      <c r="Z62" s="22" t="e">
        <f t="shared" si="11"/>
        <v>#DIV/0!</v>
      </c>
      <c r="AA62" s="22" t="e">
        <f t="shared" si="12"/>
        <v>#DIV/0!</v>
      </c>
    </row>
    <row r="63" spans="1:27" ht="12">
      <c r="A63" s="1">
        <f>'TRB Record'!A58</f>
        <v>29</v>
      </c>
      <c r="C63" s="1">
        <f>'TRB Record'!C58</f>
        <v>0</v>
      </c>
      <c r="E63" s="10">
        <v>10</v>
      </c>
      <c r="F63" s="10"/>
      <c r="H63" s="36">
        <f t="shared" si="0"/>
        <v>1</v>
      </c>
      <c r="I63" s="39">
        <v>1</v>
      </c>
      <c r="J63" s="10"/>
      <c r="K63" s="36">
        <f t="shared" si="1"/>
        <v>1</v>
      </c>
      <c r="L63" s="36">
        <f t="shared" si="2"/>
        <v>1</v>
      </c>
      <c r="M63" s="39"/>
      <c r="N63" s="10"/>
      <c r="O63" s="10"/>
      <c r="P63" s="10"/>
      <c r="Q63" s="10"/>
      <c r="R63" s="38">
        <f t="shared" si="3"/>
        <v>0</v>
      </c>
      <c r="S63" s="38">
        <f t="shared" si="4"/>
        <v>0</v>
      </c>
      <c r="T63" s="38">
        <f t="shared" si="5"/>
        <v>0</v>
      </c>
      <c r="U63" s="38">
        <f t="shared" si="6"/>
        <v>0</v>
      </c>
      <c r="V63" s="38">
        <f t="shared" si="7"/>
        <v>0</v>
      </c>
      <c r="W63" s="22" t="e">
        <f t="shared" si="8"/>
        <v>#DIV/0!</v>
      </c>
      <c r="X63" s="22" t="e">
        <f t="shared" si="9"/>
        <v>#DIV/0!</v>
      </c>
      <c r="Y63" s="22" t="e">
        <f t="shared" si="10"/>
        <v>#DIV/0!</v>
      </c>
      <c r="Z63" s="22" t="e">
        <f t="shared" si="11"/>
        <v>#DIV/0!</v>
      </c>
      <c r="AA63" s="22" t="e">
        <f t="shared" si="12"/>
        <v>#DIV/0!</v>
      </c>
    </row>
    <row r="64" spans="1:27" ht="12">
      <c r="A64" s="1" t="str">
        <f>'TRB Record'!A59</f>
        <v>replicate 29</v>
      </c>
      <c r="C64" s="1">
        <f>'TRB Record'!C59</f>
        <v>0</v>
      </c>
      <c r="E64" s="10">
        <v>10</v>
      </c>
      <c r="F64" s="10"/>
      <c r="H64" s="36">
        <f t="shared" si="0"/>
        <v>1</v>
      </c>
      <c r="I64" s="39">
        <v>1</v>
      </c>
      <c r="J64" s="10"/>
      <c r="K64" s="36">
        <f t="shared" si="1"/>
        <v>1</v>
      </c>
      <c r="L64" s="36">
        <f t="shared" si="2"/>
        <v>1</v>
      </c>
      <c r="M64" s="39"/>
      <c r="N64" s="10"/>
      <c r="O64" s="10"/>
      <c r="P64" s="10"/>
      <c r="Q64" s="10"/>
      <c r="R64" s="38">
        <f t="shared" si="3"/>
        <v>0</v>
      </c>
      <c r="S64" s="38">
        <f t="shared" si="4"/>
        <v>0</v>
      </c>
      <c r="T64" s="38">
        <f t="shared" si="5"/>
        <v>0</v>
      </c>
      <c r="U64" s="38">
        <f t="shared" si="6"/>
        <v>0</v>
      </c>
      <c r="V64" s="38">
        <f t="shared" si="7"/>
        <v>0</v>
      </c>
      <c r="W64" s="22" t="e">
        <f t="shared" si="8"/>
        <v>#DIV/0!</v>
      </c>
      <c r="X64" s="22" t="e">
        <f t="shared" si="9"/>
        <v>#DIV/0!</v>
      </c>
      <c r="Y64" s="22" t="e">
        <f t="shared" si="10"/>
        <v>#DIV/0!</v>
      </c>
      <c r="Z64" s="22" t="e">
        <f t="shared" si="11"/>
        <v>#DIV/0!</v>
      </c>
      <c r="AA64" s="22" t="e">
        <f t="shared" si="12"/>
        <v>#DIV/0!</v>
      </c>
    </row>
    <row r="65" spans="1:27" ht="12">
      <c r="A65" s="1">
        <f>'TRB Record'!A60</f>
        <v>30</v>
      </c>
      <c r="C65" s="1">
        <f>'TRB Record'!C60</f>
        <v>0</v>
      </c>
      <c r="E65" s="10">
        <v>10</v>
      </c>
      <c r="F65" s="10"/>
      <c r="H65" s="36">
        <f t="shared" si="0"/>
        <v>1</v>
      </c>
      <c r="I65" s="39">
        <v>1</v>
      </c>
      <c r="J65" s="10"/>
      <c r="K65" s="36">
        <f t="shared" si="1"/>
        <v>1</v>
      </c>
      <c r="L65" s="36">
        <f t="shared" si="2"/>
        <v>1</v>
      </c>
      <c r="M65" s="39"/>
      <c r="N65" s="10"/>
      <c r="O65" s="10"/>
      <c r="P65" s="10"/>
      <c r="Q65" s="10"/>
      <c r="R65" s="38">
        <f t="shared" si="3"/>
        <v>0</v>
      </c>
      <c r="S65" s="38">
        <f t="shared" si="4"/>
        <v>0</v>
      </c>
      <c r="T65" s="38">
        <f t="shared" si="5"/>
        <v>0</v>
      </c>
      <c r="U65" s="38">
        <f t="shared" si="6"/>
        <v>0</v>
      </c>
      <c r="V65" s="38">
        <f t="shared" si="7"/>
        <v>0</v>
      </c>
      <c r="W65" s="22" t="e">
        <f t="shared" si="8"/>
        <v>#DIV/0!</v>
      </c>
      <c r="X65" s="22" t="e">
        <f t="shared" si="9"/>
        <v>#DIV/0!</v>
      </c>
      <c r="Y65" s="22" t="e">
        <f t="shared" si="10"/>
        <v>#DIV/0!</v>
      </c>
      <c r="Z65" s="22" t="e">
        <f t="shared" si="11"/>
        <v>#DIV/0!</v>
      </c>
      <c r="AA65" s="22" t="e">
        <f t="shared" si="12"/>
        <v>#DIV/0!</v>
      </c>
    </row>
    <row r="66" spans="1:27" ht="12">
      <c r="A66" s="1" t="str">
        <f>'TRB Record'!A61</f>
        <v>replicate 30</v>
      </c>
      <c r="C66" s="1">
        <f>'TRB Record'!C61</f>
        <v>0</v>
      </c>
      <c r="E66" s="10">
        <v>10</v>
      </c>
      <c r="F66" s="10"/>
      <c r="H66" s="36">
        <f t="shared" si="0"/>
        <v>1</v>
      </c>
      <c r="I66" s="39">
        <v>1</v>
      </c>
      <c r="J66" s="10"/>
      <c r="K66" s="36">
        <f t="shared" si="1"/>
        <v>1</v>
      </c>
      <c r="L66" s="36">
        <f t="shared" si="2"/>
        <v>1</v>
      </c>
      <c r="M66" s="39"/>
      <c r="N66" s="10"/>
      <c r="O66" s="10"/>
      <c r="P66" s="10"/>
      <c r="Q66" s="10"/>
      <c r="R66" s="38">
        <f t="shared" si="3"/>
        <v>0</v>
      </c>
      <c r="S66" s="38">
        <f t="shared" si="4"/>
        <v>0</v>
      </c>
      <c r="T66" s="38">
        <f t="shared" si="5"/>
        <v>0</v>
      </c>
      <c r="U66" s="38">
        <f t="shared" si="6"/>
        <v>0</v>
      </c>
      <c r="V66" s="38">
        <f t="shared" si="7"/>
        <v>0</v>
      </c>
      <c r="W66" s="22" t="e">
        <f t="shared" si="8"/>
        <v>#DIV/0!</v>
      </c>
      <c r="X66" s="22" t="e">
        <f t="shared" si="9"/>
        <v>#DIV/0!</v>
      </c>
      <c r="Y66" s="22" t="e">
        <f t="shared" si="10"/>
        <v>#DIV/0!</v>
      </c>
      <c r="Z66" s="22" t="e">
        <f t="shared" si="11"/>
        <v>#DIV/0!</v>
      </c>
      <c r="AA66" s="22" t="e">
        <f t="shared" si="12"/>
        <v>#DIV/0!</v>
      </c>
    </row>
  </sheetData>
  <sheetProtection sheet="1" objects="1" scenarios="1"/>
  <mergeCells count="6">
    <mergeCell ref="W1:AA1"/>
    <mergeCell ref="R5:V5"/>
    <mergeCell ref="E5:G5"/>
    <mergeCell ref="M5:Q5"/>
    <mergeCell ref="L2:L4"/>
    <mergeCell ref="I5:J5"/>
  </mergeCells>
  <printOptions gridLines="1"/>
  <pageMargins left="0.75" right="0.75" top="1" bottom="1" header="0.5" footer="0.5"/>
  <pageSetup fitToHeight="1" fitToWidth="1" orientation="landscape" scale="69" r:id="rId1"/>
  <headerFooter alignWithMargins="0">
    <oddHeader>&amp;C&amp;A</oddHeader>
    <oddFooter>&amp;CPage &amp;P of &amp;N</oddFoot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Q63"/>
  <sheetViews>
    <sheetView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E2" sqref="E2"/>
    </sheetView>
  </sheetViews>
  <sheetFormatPr defaultColWidth="10.8515625" defaultRowHeight="12.75"/>
  <cols>
    <col min="1" max="1" width="10.140625" style="5" bestFit="1" customWidth="1"/>
    <col min="2" max="2" width="9.00390625" style="2" customWidth="1"/>
    <col min="3" max="3" width="12.7109375" style="5" customWidth="1"/>
    <col min="4" max="5" width="9.28125" style="47" customWidth="1"/>
    <col min="6" max="6" width="7.421875" style="49" customWidth="1"/>
    <col min="7" max="7" width="7.421875" style="2" customWidth="1"/>
    <col min="8" max="8" width="7.421875" style="13" customWidth="1"/>
    <col min="9" max="9" width="7.421875" style="43" customWidth="1"/>
    <col min="10" max="12" width="7.421875" style="46" customWidth="1"/>
    <col min="13" max="17" width="8.140625" style="5" customWidth="1"/>
    <col min="18" max="16384" width="10.8515625" style="5" customWidth="1"/>
  </cols>
  <sheetData>
    <row r="1" spans="4:17" ht="12.75">
      <c r="D1" s="139" t="s">
        <v>78</v>
      </c>
      <c r="E1" s="139"/>
      <c r="F1" s="140"/>
      <c r="G1" s="137" t="s">
        <v>46</v>
      </c>
      <c r="H1" s="138"/>
      <c r="I1" s="138"/>
      <c r="J1" s="44"/>
      <c r="K1" s="44"/>
      <c r="L1" s="44"/>
      <c r="M1" s="141" t="s">
        <v>80</v>
      </c>
      <c r="N1" s="141"/>
      <c r="O1" s="142"/>
      <c r="P1" s="143"/>
      <c r="Q1" s="144"/>
    </row>
    <row r="2" spans="1:12" s="6" customFormat="1" ht="97.5">
      <c r="A2" s="6" t="s">
        <v>0</v>
      </c>
      <c r="B2" s="73" t="s">
        <v>6</v>
      </c>
      <c r="C2" s="6" t="s">
        <v>38</v>
      </c>
      <c r="D2" s="80" t="s">
        <v>57</v>
      </c>
      <c r="E2" s="81" t="s">
        <v>77</v>
      </c>
      <c r="F2" s="7" t="s">
        <v>48</v>
      </c>
      <c r="G2" s="73" t="s">
        <v>59</v>
      </c>
      <c r="H2" s="78" t="s">
        <v>60</v>
      </c>
      <c r="I2" s="83" t="s">
        <v>61</v>
      </c>
      <c r="J2" s="7" t="s">
        <v>59</v>
      </c>
      <c r="K2" s="7" t="s">
        <v>60</v>
      </c>
      <c r="L2" s="7" t="s">
        <v>61</v>
      </c>
    </row>
    <row r="3" spans="1:12" ht="12">
      <c r="A3" s="5">
        <v>1</v>
      </c>
      <c r="C3" s="5">
        <f>'TRB Record'!C2</f>
        <v>0</v>
      </c>
      <c r="D3" s="15">
        <v>1</v>
      </c>
      <c r="E3" s="2"/>
      <c r="F3" s="32">
        <f>(D3+E3)/D3</f>
        <v>1</v>
      </c>
      <c r="G3" s="10"/>
      <c r="H3" s="39"/>
      <c r="I3" s="48"/>
      <c r="J3" s="45">
        <f>$F3*G3</f>
        <v>0</v>
      </c>
      <c r="K3" s="45">
        <f>$F3*H3</f>
        <v>0</v>
      </c>
      <c r="L3" s="45">
        <f>$F3*I3</f>
        <v>0</v>
      </c>
    </row>
    <row r="4" spans="1:12" ht="12">
      <c r="A4" s="5" t="s">
        <v>7</v>
      </c>
      <c r="C4" s="5">
        <f>'TRB Record'!C3</f>
        <v>0</v>
      </c>
      <c r="D4" s="15">
        <v>1</v>
      </c>
      <c r="E4" s="2"/>
      <c r="F4" s="32">
        <f aca="true" t="shared" si="0" ref="F4:F62">(D4+E4)/D4</f>
        <v>1</v>
      </c>
      <c r="G4" s="10"/>
      <c r="H4" s="39"/>
      <c r="I4" s="48"/>
      <c r="J4" s="45">
        <f aca="true" t="shared" si="1" ref="J4:J62">$F4*G4</f>
        <v>0</v>
      </c>
      <c r="K4" s="45">
        <f aca="true" t="shared" si="2" ref="K4:K62">$F4*H4</f>
        <v>0</v>
      </c>
      <c r="L4" s="45">
        <f aca="true" t="shared" si="3" ref="L4:L62">$F4*I4</f>
        <v>0</v>
      </c>
    </row>
    <row r="5" spans="1:12" ht="12">
      <c r="A5" s="5">
        <v>2</v>
      </c>
      <c r="C5" s="5">
        <f>'TRB Record'!C4</f>
        <v>0</v>
      </c>
      <c r="D5" s="15">
        <v>1</v>
      </c>
      <c r="E5" s="2"/>
      <c r="F5" s="32">
        <f t="shared" si="0"/>
        <v>1</v>
      </c>
      <c r="G5" s="10"/>
      <c r="H5" s="39"/>
      <c r="I5" s="48"/>
      <c r="J5" s="45">
        <f t="shared" si="1"/>
        <v>0</v>
      </c>
      <c r="K5" s="45">
        <f t="shared" si="2"/>
        <v>0</v>
      </c>
      <c r="L5" s="45">
        <f t="shared" si="3"/>
        <v>0</v>
      </c>
    </row>
    <row r="6" spans="1:12" ht="12">
      <c r="A6" s="5" t="s">
        <v>8</v>
      </c>
      <c r="C6" s="5">
        <f>'TRB Record'!C5</f>
        <v>0</v>
      </c>
      <c r="D6" s="15">
        <v>1</v>
      </c>
      <c r="E6" s="2"/>
      <c r="F6" s="32">
        <f t="shared" si="0"/>
        <v>1</v>
      </c>
      <c r="G6" s="10"/>
      <c r="H6" s="39"/>
      <c r="I6" s="48"/>
      <c r="J6" s="45">
        <f t="shared" si="1"/>
        <v>0</v>
      </c>
      <c r="K6" s="45">
        <f t="shared" si="2"/>
        <v>0</v>
      </c>
      <c r="L6" s="45">
        <f t="shared" si="3"/>
        <v>0</v>
      </c>
    </row>
    <row r="7" spans="1:12" ht="12">
      <c r="A7" s="5">
        <v>3</v>
      </c>
      <c r="C7" s="5">
        <f>'TRB Record'!C6</f>
        <v>0</v>
      </c>
      <c r="D7" s="15">
        <v>1</v>
      </c>
      <c r="E7" s="2"/>
      <c r="F7" s="32">
        <f t="shared" si="0"/>
        <v>1</v>
      </c>
      <c r="G7" s="10"/>
      <c r="H7" s="39"/>
      <c r="I7" s="48"/>
      <c r="J7" s="45">
        <f t="shared" si="1"/>
        <v>0</v>
      </c>
      <c r="K7" s="45">
        <f t="shared" si="2"/>
        <v>0</v>
      </c>
      <c r="L7" s="45">
        <f t="shared" si="3"/>
        <v>0</v>
      </c>
    </row>
    <row r="8" spans="1:12" ht="12">
      <c r="A8" s="5" t="s">
        <v>9</v>
      </c>
      <c r="C8" s="5">
        <f>'TRB Record'!C7</f>
        <v>0</v>
      </c>
      <c r="D8" s="15">
        <v>1</v>
      </c>
      <c r="E8" s="2"/>
      <c r="F8" s="32">
        <f t="shared" si="0"/>
        <v>1</v>
      </c>
      <c r="G8" s="10"/>
      <c r="H8" s="39"/>
      <c r="I8" s="48"/>
      <c r="J8" s="45">
        <f t="shared" si="1"/>
        <v>0</v>
      </c>
      <c r="K8" s="45">
        <f t="shared" si="2"/>
        <v>0</v>
      </c>
      <c r="L8" s="45">
        <f t="shared" si="3"/>
        <v>0</v>
      </c>
    </row>
    <row r="9" spans="1:12" ht="12">
      <c r="A9" s="5">
        <v>4</v>
      </c>
      <c r="C9" s="5">
        <f>'TRB Record'!C8</f>
        <v>0</v>
      </c>
      <c r="D9" s="15">
        <v>1</v>
      </c>
      <c r="E9" s="2"/>
      <c r="F9" s="32">
        <f t="shared" si="0"/>
        <v>1</v>
      </c>
      <c r="G9" s="10"/>
      <c r="H9" s="39"/>
      <c r="I9" s="48"/>
      <c r="J9" s="45">
        <f t="shared" si="1"/>
        <v>0</v>
      </c>
      <c r="K9" s="45">
        <f t="shared" si="2"/>
        <v>0</v>
      </c>
      <c r="L9" s="45">
        <f t="shared" si="3"/>
        <v>0</v>
      </c>
    </row>
    <row r="10" spans="1:12" ht="12">
      <c r="A10" s="5" t="s">
        <v>10</v>
      </c>
      <c r="C10" s="5">
        <f>'TRB Record'!C9</f>
        <v>0</v>
      </c>
      <c r="D10" s="15">
        <v>1</v>
      </c>
      <c r="E10" s="2"/>
      <c r="F10" s="32">
        <f t="shared" si="0"/>
        <v>1</v>
      </c>
      <c r="G10" s="10"/>
      <c r="H10" s="39"/>
      <c r="I10" s="48"/>
      <c r="J10" s="45">
        <f t="shared" si="1"/>
        <v>0</v>
      </c>
      <c r="K10" s="45">
        <f t="shared" si="2"/>
        <v>0</v>
      </c>
      <c r="L10" s="45">
        <f t="shared" si="3"/>
        <v>0</v>
      </c>
    </row>
    <row r="11" spans="1:12" ht="12">
      <c r="A11" s="5">
        <v>5</v>
      </c>
      <c r="C11" s="5">
        <f>'TRB Record'!C10</f>
        <v>0</v>
      </c>
      <c r="D11" s="15">
        <v>1</v>
      </c>
      <c r="E11" s="2"/>
      <c r="F11" s="32">
        <f t="shared" si="0"/>
        <v>1</v>
      </c>
      <c r="G11" s="10"/>
      <c r="H11" s="39"/>
      <c r="I11" s="48"/>
      <c r="J11" s="45">
        <f t="shared" si="1"/>
        <v>0</v>
      </c>
      <c r="K11" s="45">
        <f t="shared" si="2"/>
        <v>0</v>
      </c>
      <c r="L11" s="45">
        <f t="shared" si="3"/>
        <v>0</v>
      </c>
    </row>
    <row r="12" spans="1:12" ht="12">
      <c r="A12" s="5" t="s">
        <v>11</v>
      </c>
      <c r="C12" s="5">
        <f>'TRB Record'!C11</f>
        <v>0</v>
      </c>
      <c r="D12" s="15">
        <v>1</v>
      </c>
      <c r="E12" s="2"/>
      <c r="F12" s="32">
        <f t="shared" si="0"/>
        <v>1</v>
      </c>
      <c r="G12" s="10"/>
      <c r="H12" s="39"/>
      <c r="I12" s="48"/>
      <c r="J12" s="45">
        <f t="shared" si="1"/>
        <v>0</v>
      </c>
      <c r="K12" s="45">
        <f t="shared" si="2"/>
        <v>0</v>
      </c>
      <c r="L12" s="45">
        <f t="shared" si="3"/>
        <v>0</v>
      </c>
    </row>
    <row r="13" spans="1:12" ht="12">
      <c r="A13" s="5">
        <v>6</v>
      </c>
      <c r="C13" s="5">
        <f>'TRB Record'!C12</f>
        <v>0</v>
      </c>
      <c r="D13" s="15">
        <v>1</v>
      </c>
      <c r="E13" s="2"/>
      <c r="F13" s="32">
        <f t="shared" si="0"/>
        <v>1</v>
      </c>
      <c r="G13" s="10"/>
      <c r="H13" s="39"/>
      <c r="I13" s="48"/>
      <c r="J13" s="45">
        <f t="shared" si="1"/>
        <v>0</v>
      </c>
      <c r="K13" s="45">
        <f t="shared" si="2"/>
        <v>0</v>
      </c>
      <c r="L13" s="45">
        <f t="shared" si="3"/>
        <v>0</v>
      </c>
    </row>
    <row r="14" spans="1:12" ht="12">
      <c r="A14" s="5" t="s">
        <v>12</v>
      </c>
      <c r="C14" s="5">
        <f>'TRB Record'!C13</f>
        <v>0</v>
      </c>
      <c r="D14" s="15">
        <v>1</v>
      </c>
      <c r="E14" s="2"/>
      <c r="F14" s="32">
        <f t="shared" si="0"/>
        <v>1</v>
      </c>
      <c r="G14" s="10"/>
      <c r="H14" s="39"/>
      <c r="I14" s="48"/>
      <c r="J14" s="45">
        <f t="shared" si="1"/>
        <v>0</v>
      </c>
      <c r="K14" s="45">
        <f t="shared" si="2"/>
        <v>0</v>
      </c>
      <c r="L14" s="45">
        <f t="shared" si="3"/>
        <v>0</v>
      </c>
    </row>
    <row r="15" spans="1:12" ht="12">
      <c r="A15" s="5">
        <v>7</v>
      </c>
      <c r="C15" s="5">
        <f>'TRB Record'!C14</f>
        <v>0</v>
      </c>
      <c r="D15" s="15">
        <v>1</v>
      </c>
      <c r="E15" s="2"/>
      <c r="F15" s="32">
        <f t="shared" si="0"/>
        <v>1</v>
      </c>
      <c r="G15" s="10"/>
      <c r="H15" s="39"/>
      <c r="I15" s="48"/>
      <c r="J15" s="45">
        <f t="shared" si="1"/>
        <v>0</v>
      </c>
      <c r="K15" s="45">
        <f t="shared" si="2"/>
        <v>0</v>
      </c>
      <c r="L15" s="45">
        <f t="shared" si="3"/>
        <v>0</v>
      </c>
    </row>
    <row r="16" spans="1:12" ht="12">
      <c r="A16" s="5" t="s">
        <v>13</v>
      </c>
      <c r="C16" s="5">
        <f>'TRB Record'!C15</f>
        <v>0</v>
      </c>
      <c r="D16" s="15">
        <v>1</v>
      </c>
      <c r="E16" s="2"/>
      <c r="F16" s="32">
        <f t="shared" si="0"/>
        <v>1</v>
      </c>
      <c r="G16" s="10"/>
      <c r="H16" s="39"/>
      <c r="I16" s="48"/>
      <c r="J16" s="45">
        <f t="shared" si="1"/>
        <v>0</v>
      </c>
      <c r="K16" s="45">
        <f t="shared" si="2"/>
        <v>0</v>
      </c>
      <c r="L16" s="45">
        <f t="shared" si="3"/>
        <v>0</v>
      </c>
    </row>
    <row r="17" spans="1:12" ht="12">
      <c r="A17" s="5">
        <v>8</v>
      </c>
      <c r="C17" s="5">
        <f>'TRB Record'!C16</f>
        <v>0</v>
      </c>
      <c r="D17" s="15">
        <v>1</v>
      </c>
      <c r="E17" s="2"/>
      <c r="F17" s="32">
        <f t="shared" si="0"/>
        <v>1</v>
      </c>
      <c r="G17" s="10"/>
      <c r="H17" s="39"/>
      <c r="I17" s="48"/>
      <c r="J17" s="45">
        <f t="shared" si="1"/>
        <v>0</v>
      </c>
      <c r="K17" s="45">
        <f t="shared" si="2"/>
        <v>0</v>
      </c>
      <c r="L17" s="45">
        <f t="shared" si="3"/>
        <v>0</v>
      </c>
    </row>
    <row r="18" spans="1:12" ht="12">
      <c r="A18" s="5" t="s">
        <v>14</v>
      </c>
      <c r="C18" s="5">
        <f>'TRB Record'!C17</f>
        <v>0</v>
      </c>
      <c r="D18" s="15">
        <v>1</v>
      </c>
      <c r="E18" s="2"/>
      <c r="F18" s="32">
        <f t="shared" si="0"/>
        <v>1</v>
      </c>
      <c r="G18" s="10"/>
      <c r="H18" s="39"/>
      <c r="I18" s="48"/>
      <c r="J18" s="45">
        <f t="shared" si="1"/>
        <v>0</v>
      </c>
      <c r="K18" s="45">
        <f t="shared" si="2"/>
        <v>0</v>
      </c>
      <c r="L18" s="45">
        <f t="shared" si="3"/>
        <v>0</v>
      </c>
    </row>
    <row r="19" spans="1:12" ht="12">
      <c r="A19" s="5">
        <v>9</v>
      </c>
      <c r="C19" s="5">
        <f>'TRB Record'!C18</f>
        <v>0</v>
      </c>
      <c r="D19" s="15">
        <v>1</v>
      </c>
      <c r="E19" s="2"/>
      <c r="F19" s="32">
        <f t="shared" si="0"/>
        <v>1</v>
      </c>
      <c r="G19" s="10"/>
      <c r="H19" s="39"/>
      <c r="I19" s="48"/>
      <c r="J19" s="45">
        <f t="shared" si="1"/>
        <v>0</v>
      </c>
      <c r="K19" s="45">
        <f t="shared" si="2"/>
        <v>0</v>
      </c>
      <c r="L19" s="45">
        <f t="shared" si="3"/>
        <v>0</v>
      </c>
    </row>
    <row r="20" spans="1:12" ht="12">
      <c r="A20" s="5" t="s">
        <v>15</v>
      </c>
      <c r="C20" s="5">
        <f>'TRB Record'!C19</f>
        <v>0</v>
      </c>
      <c r="D20" s="15">
        <v>1</v>
      </c>
      <c r="E20" s="2"/>
      <c r="F20" s="32">
        <f t="shared" si="0"/>
        <v>1</v>
      </c>
      <c r="G20" s="10"/>
      <c r="H20" s="39"/>
      <c r="I20" s="48"/>
      <c r="J20" s="45">
        <f t="shared" si="1"/>
        <v>0</v>
      </c>
      <c r="K20" s="45">
        <f t="shared" si="2"/>
        <v>0</v>
      </c>
      <c r="L20" s="45">
        <f t="shared" si="3"/>
        <v>0</v>
      </c>
    </row>
    <row r="21" spans="1:12" ht="12">
      <c r="A21" s="5">
        <v>10</v>
      </c>
      <c r="C21" s="5">
        <f>'TRB Record'!C20</f>
        <v>0</v>
      </c>
      <c r="D21" s="15">
        <v>1</v>
      </c>
      <c r="E21" s="2"/>
      <c r="F21" s="32">
        <f t="shared" si="0"/>
        <v>1</v>
      </c>
      <c r="G21" s="10"/>
      <c r="H21" s="39"/>
      <c r="I21" s="48"/>
      <c r="J21" s="45">
        <f t="shared" si="1"/>
        <v>0</v>
      </c>
      <c r="K21" s="45">
        <f t="shared" si="2"/>
        <v>0</v>
      </c>
      <c r="L21" s="45">
        <f t="shared" si="3"/>
        <v>0</v>
      </c>
    </row>
    <row r="22" spans="1:12" ht="12">
      <c r="A22" s="5" t="s">
        <v>16</v>
      </c>
      <c r="C22" s="5">
        <f>'TRB Record'!C21</f>
        <v>0</v>
      </c>
      <c r="D22" s="15">
        <v>1</v>
      </c>
      <c r="E22" s="2"/>
      <c r="F22" s="32">
        <f t="shared" si="0"/>
        <v>1</v>
      </c>
      <c r="G22" s="10"/>
      <c r="H22" s="39"/>
      <c r="I22" s="48"/>
      <c r="J22" s="45">
        <f t="shared" si="1"/>
        <v>0</v>
      </c>
      <c r="K22" s="45">
        <f t="shared" si="2"/>
        <v>0</v>
      </c>
      <c r="L22" s="45">
        <f t="shared" si="3"/>
        <v>0</v>
      </c>
    </row>
    <row r="23" spans="1:12" ht="12">
      <c r="A23" s="5">
        <v>11</v>
      </c>
      <c r="C23" s="5">
        <f>'TRB Record'!C22</f>
        <v>0</v>
      </c>
      <c r="D23" s="15">
        <v>1</v>
      </c>
      <c r="E23" s="2"/>
      <c r="F23" s="32">
        <f t="shared" si="0"/>
        <v>1</v>
      </c>
      <c r="G23" s="10"/>
      <c r="H23" s="39"/>
      <c r="I23" s="48"/>
      <c r="J23" s="45">
        <f t="shared" si="1"/>
        <v>0</v>
      </c>
      <c r="K23" s="45">
        <f t="shared" si="2"/>
        <v>0</v>
      </c>
      <c r="L23" s="45">
        <f t="shared" si="3"/>
        <v>0</v>
      </c>
    </row>
    <row r="24" spans="1:12" s="12" customFormat="1" ht="12">
      <c r="A24" s="12" t="s">
        <v>17</v>
      </c>
      <c r="B24" s="2"/>
      <c r="C24" s="5">
        <f>'TRB Record'!C23</f>
        <v>0</v>
      </c>
      <c r="D24" s="15">
        <v>1</v>
      </c>
      <c r="E24" s="2"/>
      <c r="F24" s="32">
        <f t="shared" si="0"/>
        <v>1</v>
      </c>
      <c r="G24" s="10"/>
      <c r="H24" s="39"/>
      <c r="I24" s="48"/>
      <c r="J24" s="45">
        <f t="shared" si="1"/>
        <v>0</v>
      </c>
      <c r="K24" s="45">
        <f t="shared" si="2"/>
        <v>0</v>
      </c>
      <c r="L24" s="45">
        <f t="shared" si="3"/>
        <v>0</v>
      </c>
    </row>
    <row r="25" spans="1:12" ht="12">
      <c r="A25" s="5">
        <v>12</v>
      </c>
      <c r="C25" s="5">
        <f>'TRB Record'!C24</f>
        <v>0</v>
      </c>
      <c r="D25" s="15">
        <v>1</v>
      </c>
      <c r="E25" s="2"/>
      <c r="F25" s="32">
        <f t="shared" si="0"/>
        <v>1</v>
      </c>
      <c r="G25" s="10"/>
      <c r="H25" s="39"/>
      <c r="I25" s="48"/>
      <c r="J25" s="45">
        <f t="shared" si="1"/>
        <v>0</v>
      </c>
      <c r="K25" s="45">
        <f t="shared" si="2"/>
        <v>0</v>
      </c>
      <c r="L25" s="45">
        <f t="shared" si="3"/>
        <v>0</v>
      </c>
    </row>
    <row r="26" spans="1:12" ht="12">
      <c r="A26" s="5" t="s">
        <v>18</v>
      </c>
      <c r="C26" s="5">
        <f>'TRB Record'!C25</f>
        <v>0</v>
      </c>
      <c r="D26" s="15">
        <v>1</v>
      </c>
      <c r="E26" s="2"/>
      <c r="F26" s="32">
        <f t="shared" si="0"/>
        <v>1</v>
      </c>
      <c r="G26" s="10"/>
      <c r="H26" s="39"/>
      <c r="I26" s="48"/>
      <c r="J26" s="45">
        <f t="shared" si="1"/>
        <v>0</v>
      </c>
      <c r="K26" s="45">
        <f t="shared" si="2"/>
        <v>0</v>
      </c>
      <c r="L26" s="45">
        <f t="shared" si="3"/>
        <v>0</v>
      </c>
    </row>
    <row r="27" spans="1:12" ht="12">
      <c r="A27" s="5">
        <v>13</v>
      </c>
      <c r="C27" s="5">
        <f>'TRB Record'!C26</f>
        <v>0</v>
      </c>
      <c r="D27" s="15">
        <v>1</v>
      </c>
      <c r="E27" s="2"/>
      <c r="F27" s="32">
        <f t="shared" si="0"/>
        <v>1</v>
      </c>
      <c r="G27" s="10"/>
      <c r="H27" s="39"/>
      <c r="I27" s="48"/>
      <c r="J27" s="45">
        <f t="shared" si="1"/>
        <v>0</v>
      </c>
      <c r="K27" s="45">
        <f t="shared" si="2"/>
        <v>0</v>
      </c>
      <c r="L27" s="45">
        <f t="shared" si="3"/>
        <v>0</v>
      </c>
    </row>
    <row r="28" spans="1:12" ht="12">
      <c r="A28" s="5" t="s">
        <v>19</v>
      </c>
      <c r="C28" s="5">
        <f>'TRB Record'!C27</f>
        <v>0</v>
      </c>
      <c r="D28" s="15">
        <v>1</v>
      </c>
      <c r="E28" s="2"/>
      <c r="F28" s="32">
        <f t="shared" si="0"/>
        <v>1</v>
      </c>
      <c r="G28" s="10"/>
      <c r="H28" s="39"/>
      <c r="I28" s="48"/>
      <c r="J28" s="45">
        <f t="shared" si="1"/>
        <v>0</v>
      </c>
      <c r="K28" s="45">
        <f t="shared" si="2"/>
        <v>0</v>
      </c>
      <c r="L28" s="45">
        <f t="shared" si="3"/>
        <v>0</v>
      </c>
    </row>
    <row r="29" spans="1:12" ht="12">
      <c r="A29" s="5">
        <v>14</v>
      </c>
      <c r="C29" s="5">
        <f>'TRB Record'!C28</f>
        <v>0</v>
      </c>
      <c r="D29" s="15">
        <v>1</v>
      </c>
      <c r="E29" s="2"/>
      <c r="F29" s="32">
        <f t="shared" si="0"/>
        <v>1</v>
      </c>
      <c r="G29" s="10"/>
      <c r="H29" s="39"/>
      <c r="I29" s="48"/>
      <c r="J29" s="45">
        <f t="shared" si="1"/>
        <v>0</v>
      </c>
      <c r="K29" s="45">
        <f t="shared" si="2"/>
        <v>0</v>
      </c>
      <c r="L29" s="45">
        <f t="shared" si="3"/>
        <v>0</v>
      </c>
    </row>
    <row r="30" spans="1:12" ht="12">
      <c r="A30" s="5" t="s">
        <v>20</v>
      </c>
      <c r="C30" s="5">
        <f>'TRB Record'!C29</f>
        <v>0</v>
      </c>
      <c r="D30" s="15">
        <v>1</v>
      </c>
      <c r="E30" s="2"/>
      <c r="F30" s="32">
        <f t="shared" si="0"/>
        <v>1</v>
      </c>
      <c r="G30" s="10"/>
      <c r="H30" s="39"/>
      <c r="I30" s="48"/>
      <c r="J30" s="45">
        <f t="shared" si="1"/>
        <v>0</v>
      </c>
      <c r="K30" s="45">
        <f t="shared" si="2"/>
        <v>0</v>
      </c>
      <c r="L30" s="45">
        <f t="shared" si="3"/>
        <v>0</v>
      </c>
    </row>
    <row r="31" spans="1:12" ht="12">
      <c r="A31" s="5">
        <v>15</v>
      </c>
      <c r="C31" s="5">
        <f>'TRB Record'!C30</f>
        <v>0</v>
      </c>
      <c r="D31" s="15">
        <v>1</v>
      </c>
      <c r="E31" s="2"/>
      <c r="F31" s="32">
        <f t="shared" si="0"/>
        <v>1</v>
      </c>
      <c r="G31" s="10"/>
      <c r="H31" s="39"/>
      <c r="I31" s="48"/>
      <c r="J31" s="45">
        <f t="shared" si="1"/>
        <v>0</v>
      </c>
      <c r="K31" s="45">
        <f t="shared" si="2"/>
        <v>0</v>
      </c>
      <c r="L31" s="45">
        <f t="shared" si="3"/>
        <v>0</v>
      </c>
    </row>
    <row r="32" spans="1:12" ht="12">
      <c r="A32" s="5" t="s">
        <v>21</v>
      </c>
      <c r="C32" s="5">
        <f>'TRB Record'!C31</f>
        <v>0</v>
      </c>
      <c r="D32" s="15">
        <v>1</v>
      </c>
      <c r="E32" s="2"/>
      <c r="F32" s="32">
        <f t="shared" si="0"/>
        <v>1</v>
      </c>
      <c r="G32" s="10"/>
      <c r="H32" s="39"/>
      <c r="I32" s="48"/>
      <c r="J32" s="45">
        <f t="shared" si="1"/>
        <v>0</v>
      </c>
      <c r="K32" s="45">
        <f t="shared" si="2"/>
        <v>0</v>
      </c>
      <c r="L32" s="45">
        <f t="shared" si="3"/>
        <v>0</v>
      </c>
    </row>
    <row r="33" spans="1:12" ht="12">
      <c r="A33" s="5">
        <v>16</v>
      </c>
      <c r="C33" s="5">
        <f>'TRB Record'!C32</f>
        <v>0</v>
      </c>
      <c r="D33" s="15">
        <v>1</v>
      </c>
      <c r="E33" s="2"/>
      <c r="F33" s="32">
        <f t="shared" si="0"/>
        <v>1</v>
      </c>
      <c r="G33" s="10"/>
      <c r="H33" s="39"/>
      <c r="I33" s="48"/>
      <c r="J33" s="45">
        <f t="shared" si="1"/>
        <v>0</v>
      </c>
      <c r="K33" s="45">
        <f t="shared" si="2"/>
        <v>0</v>
      </c>
      <c r="L33" s="45">
        <f t="shared" si="3"/>
        <v>0</v>
      </c>
    </row>
    <row r="34" spans="1:12" ht="12">
      <c r="A34" s="5" t="s">
        <v>22</v>
      </c>
      <c r="C34" s="5">
        <f>'TRB Record'!C33</f>
        <v>0</v>
      </c>
      <c r="D34" s="15">
        <v>1</v>
      </c>
      <c r="E34" s="2"/>
      <c r="F34" s="32">
        <f t="shared" si="0"/>
        <v>1</v>
      </c>
      <c r="G34" s="10"/>
      <c r="H34" s="39"/>
      <c r="I34" s="48"/>
      <c r="J34" s="45">
        <f t="shared" si="1"/>
        <v>0</v>
      </c>
      <c r="K34" s="45">
        <f t="shared" si="2"/>
        <v>0</v>
      </c>
      <c r="L34" s="45">
        <f t="shared" si="3"/>
        <v>0</v>
      </c>
    </row>
    <row r="35" spans="1:12" ht="12">
      <c r="A35" s="5">
        <v>17</v>
      </c>
      <c r="C35" s="5">
        <f>'TRB Record'!C34</f>
        <v>0</v>
      </c>
      <c r="D35" s="15">
        <v>1</v>
      </c>
      <c r="E35" s="2"/>
      <c r="F35" s="32">
        <f t="shared" si="0"/>
        <v>1</v>
      </c>
      <c r="G35" s="10"/>
      <c r="H35" s="39"/>
      <c r="I35" s="48"/>
      <c r="J35" s="45">
        <f t="shared" si="1"/>
        <v>0</v>
      </c>
      <c r="K35" s="45">
        <f t="shared" si="2"/>
        <v>0</v>
      </c>
      <c r="L35" s="45">
        <f t="shared" si="3"/>
        <v>0</v>
      </c>
    </row>
    <row r="36" spans="1:12" ht="12">
      <c r="A36" s="5" t="s">
        <v>23</v>
      </c>
      <c r="C36" s="5">
        <f>'TRB Record'!C35</f>
        <v>0</v>
      </c>
      <c r="D36" s="15">
        <v>1</v>
      </c>
      <c r="E36" s="2"/>
      <c r="F36" s="32">
        <f t="shared" si="0"/>
        <v>1</v>
      </c>
      <c r="G36" s="10"/>
      <c r="H36" s="39"/>
      <c r="I36" s="48"/>
      <c r="J36" s="45">
        <f t="shared" si="1"/>
        <v>0</v>
      </c>
      <c r="K36" s="45">
        <f t="shared" si="2"/>
        <v>0</v>
      </c>
      <c r="L36" s="45">
        <f t="shared" si="3"/>
        <v>0</v>
      </c>
    </row>
    <row r="37" spans="1:12" ht="12">
      <c r="A37" s="5">
        <v>18</v>
      </c>
      <c r="C37" s="5">
        <f>'TRB Record'!C36</f>
        <v>0</v>
      </c>
      <c r="D37" s="15">
        <v>1</v>
      </c>
      <c r="E37" s="2"/>
      <c r="F37" s="32">
        <f t="shared" si="0"/>
        <v>1</v>
      </c>
      <c r="G37" s="10"/>
      <c r="H37" s="39"/>
      <c r="I37" s="48"/>
      <c r="J37" s="45">
        <f t="shared" si="1"/>
        <v>0</v>
      </c>
      <c r="K37" s="45">
        <f t="shared" si="2"/>
        <v>0</v>
      </c>
      <c r="L37" s="45">
        <f t="shared" si="3"/>
        <v>0</v>
      </c>
    </row>
    <row r="38" spans="1:12" ht="12">
      <c r="A38" s="5" t="s">
        <v>24</v>
      </c>
      <c r="C38" s="5">
        <f>'TRB Record'!C37</f>
        <v>0</v>
      </c>
      <c r="D38" s="15">
        <v>1</v>
      </c>
      <c r="E38" s="2"/>
      <c r="F38" s="32">
        <f t="shared" si="0"/>
        <v>1</v>
      </c>
      <c r="G38" s="10"/>
      <c r="H38" s="39"/>
      <c r="I38" s="48"/>
      <c r="J38" s="45">
        <f t="shared" si="1"/>
        <v>0</v>
      </c>
      <c r="K38" s="45">
        <f t="shared" si="2"/>
        <v>0</v>
      </c>
      <c r="L38" s="45">
        <f t="shared" si="3"/>
        <v>0</v>
      </c>
    </row>
    <row r="39" spans="1:12" ht="12">
      <c r="A39" s="5">
        <v>19</v>
      </c>
      <c r="C39" s="5">
        <f>'TRB Record'!C38</f>
        <v>0</v>
      </c>
      <c r="D39" s="15">
        <v>1</v>
      </c>
      <c r="E39" s="2"/>
      <c r="F39" s="32">
        <f t="shared" si="0"/>
        <v>1</v>
      </c>
      <c r="G39" s="10"/>
      <c r="H39" s="39"/>
      <c r="I39" s="48"/>
      <c r="J39" s="45">
        <f t="shared" si="1"/>
        <v>0</v>
      </c>
      <c r="K39" s="45">
        <f t="shared" si="2"/>
        <v>0</v>
      </c>
      <c r="L39" s="45">
        <f t="shared" si="3"/>
        <v>0</v>
      </c>
    </row>
    <row r="40" spans="1:12" ht="12">
      <c r="A40" s="5" t="s">
        <v>25</v>
      </c>
      <c r="C40" s="5">
        <f>'TRB Record'!C39</f>
        <v>0</v>
      </c>
      <c r="D40" s="15">
        <v>1</v>
      </c>
      <c r="E40" s="2"/>
      <c r="F40" s="32">
        <f t="shared" si="0"/>
        <v>1</v>
      </c>
      <c r="G40" s="10"/>
      <c r="H40" s="39"/>
      <c r="I40" s="48"/>
      <c r="J40" s="45">
        <f t="shared" si="1"/>
        <v>0</v>
      </c>
      <c r="K40" s="45">
        <f t="shared" si="2"/>
        <v>0</v>
      </c>
      <c r="L40" s="45">
        <f t="shared" si="3"/>
        <v>0</v>
      </c>
    </row>
    <row r="41" spans="1:12" ht="12">
      <c r="A41" s="5">
        <v>20</v>
      </c>
      <c r="C41" s="5">
        <f>'TRB Record'!C40</f>
        <v>0</v>
      </c>
      <c r="D41" s="15">
        <v>1</v>
      </c>
      <c r="E41" s="2"/>
      <c r="F41" s="32">
        <f t="shared" si="0"/>
        <v>1</v>
      </c>
      <c r="G41" s="10"/>
      <c r="H41" s="39"/>
      <c r="I41" s="48"/>
      <c r="J41" s="45">
        <f t="shared" si="1"/>
        <v>0</v>
      </c>
      <c r="K41" s="45">
        <f t="shared" si="2"/>
        <v>0</v>
      </c>
      <c r="L41" s="45">
        <f t="shared" si="3"/>
        <v>0</v>
      </c>
    </row>
    <row r="42" spans="1:12" ht="12">
      <c r="A42" s="5" t="s">
        <v>26</v>
      </c>
      <c r="C42" s="5">
        <f>'TRB Record'!C41</f>
        <v>0</v>
      </c>
      <c r="D42" s="15">
        <v>1</v>
      </c>
      <c r="E42" s="2"/>
      <c r="F42" s="32">
        <f t="shared" si="0"/>
        <v>1</v>
      </c>
      <c r="G42" s="10"/>
      <c r="H42" s="39"/>
      <c r="I42" s="48"/>
      <c r="J42" s="45">
        <f t="shared" si="1"/>
        <v>0</v>
      </c>
      <c r="K42" s="45">
        <f t="shared" si="2"/>
        <v>0</v>
      </c>
      <c r="L42" s="45">
        <f t="shared" si="3"/>
        <v>0</v>
      </c>
    </row>
    <row r="43" spans="1:12" ht="12">
      <c r="A43" s="5">
        <v>21</v>
      </c>
      <c r="C43" s="5">
        <f>'TRB Record'!C42</f>
        <v>0</v>
      </c>
      <c r="D43" s="15">
        <v>1</v>
      </c>
      <c r="E43" s="2"/>
      <c r="F43" s="32">
        <f t="shared" si="0"/>
        <v>1</v>
      </c>
      <c r="G43" s="10"/>
      <c r="H43" s="39"/>
      <c r="I43" s="48"/>
      <c r="J43" s="45">
        <f t="shared" si="1"/>
        <v>0</v>
      </c>
      <c r="K43" s="45">
        <f t="shared" si="2"/>
        <v>0</v>
      </c>
      <c r="L43" s="45">
        <f t="shared" si="3"/>
        <v>0</v>
      </c>
    </row>
    <row r="44" spans="1:12" ht="12">
      <c r="A44" s="5" t="s">
        <v>27</v>
      </c>
      <c r="C44" s="5">
        <f>'TRB Record'!C43</f>
        <v>0</v>
      </c>
      <c r="D44" s="15">
        <v>1</v>
      </c>
      <c r="E44" s="2"/>
      <c r="F44" s="32">
        <f t="shared" si="0"/>
        <v>1</v>
      </c>
      <c r="G44" s="10"/>
      <c r="H44" s="39"/>
      <c r="I44" s="48"/>
      <c r="J44" s="45">
        <f t="shared" si="1"/>
        <v>0</v>
      </c>
      <c r="K44" s="45">
        <f t="shared" si="2"/>
        <v>0</v>
      </c>
      <c r="L44" s="45">
        <f t="shared" si="3"/>
        <v>0</v>
      </c>
    </row>
    <row r="45" spans="1:12" ht="12">
      <c r="A45" s="5">
        <v>22</v>
      </c>
      <c r="C45" s="5">
        <f>'TRB Record'!C44</f>
        <v>0</v>
      </c>
      <c r="D45" s="15">
        <v>1</v>
      </c>
      <c r="E45" s="2"/>
      <c r="F45" s="32">
        <f t="shared" si="0"/>
        <v>1</v>
      </c>
      <c r="G45" s="10"/>
      <c r="H45" s="39"/>
      <c r="I45" s="48"/>
      <c r="J45" s="45">
        <f t="shared" si="1"/>
        <v>0</v>
      </c>
      <c r="K45" s="45">
        <f t="shared" si="2"/>
        <v>0</v>
      </c>
      <c r="L45" s="45">
        <f t="shared" si="3"/>
        <v>0</v>
      </c>
    </row>
    <row r="46" spans="1:12" ht="12">
      <c r="A46" s="5" t="s">
        <v>28</v>
      </c>
      <c r="C46" s="5">
        <f>'TRB Record'!C45</f>
        <v>0</v>
      </c>
      <c r="D46" s="15">
        <v>1</v>
      </c>
      <c r="E46" s="2"/>
      <c r="F46" s="32">
        <f t="shared" si="0"/>
        <v>1</v>
      </c>
      <c r="G46" s="10"/>
      <c r="H46" s="39"/>
      <c r="I46" s="48"/>
      <c r="J46" s="45">
        <f t="shared" si="1"/>
        <v>0</v>
      </c>
      <c r="K46" s="45">
        <f t="shared" si="2"/>
        <v>0</v>
      </c>
      <c r="L46" s="45">
        <f t="shared" si="3"/>
        <v>0</v>
      </c>
    </row>
    <row r="47" spans="1:12" ht="12">
      <c r="A47" s="5">
        <v>23</v>
      </c>
      <c r="C47" s="5">
        <f>'TRB Record'!C46</f>
        <v>0</v>
      </c>
      <c r="D47" s="15">
        <v>1</v>
      </c>
      <c r="E47" s="2"/>
      <c r="F47" s="32">
        <f t="shared" si="0"/>
        <v>1</v>
      </c>
      <c r="G47" s="10"/>
      <c r="H47" s="39"/>
      <c r="I47" s="48"/>
      <c r="J47" s="45">
        <f t="shared" si="1"/>
        <v>0</v>
      </c>
      <c r="K47" s="45">
        <f t="shared" si="2"/>
        <v>0</v>
      </c>
      <c r="L47" s="45">
        <f t="shared" si="3"/>
        <v>0</v>
      </c>
    </row>
    <row r="48" spans="1:12" ht="12">
      <c r="A48" s="5" t="s">
        <v>29</v>
      </c>
      <c r="C48" s="5">
        <f>'TRB Record'!C47</f>
        <v>0</v>
      </c>
      <c r="D48" s="15">
        <v>1</v>
      </c>
      <c r="E48" s="2"/>
      <c r="F48" s="32">
        <f t="shared" si="0"/>
        <v>1</v>
      </c>
      <c r="G48" s="10"/>
      <c r="H48" s="39"/>
      <c r="I48" s="48"/>
      <c r="J48" s="45">
        <f t="shared" si="1"/>
        <v>0</v>
      </c>
      <c r="K48" s="45">
        <f t="shared" si="2"/>
        <v>0</v>
      </c>
      <c r="L48" s="45">
        <f t="shared" si="3"/>
        <v>0</v>
      </c>
    </row>
    <row r="49" spans="1:12" ht="12">
      <c r="A49" s="5">
        <v>24</v>
      </c>
      <c r="C49" s="5">
        <f>'TRB Record'!C48</f>
        <v>0</v>
      </c>
      <c r="D49" s="15">
        <v>1</v>
      </c>
      <c r="E49" s="2"/>
      <c r="F49" s="32">
        <f t="shared" si="0"/>
        <v>1</v>
      </c>
      <c r="G49" s="10"/>
      <c r="H49" s="39"/>
      <c r="I49" s="48"/>
      <c r="J49" s="45">
        <f t="shared" si="1"/>
        <v>0</v>
      </c>
      <c r="K49" s="45">
        <f t="shared" si="2"/>
        <v>0</v>
      </c>
      <c r="L49" s="45">
        <f t="shared" si="3"/>
        <v>0</v>
      </c>
    </row>
    <row r="50" spans="1:12" ht="12">
      <c r="A50" s="5" t="s">
        <v>30</v>
      </c>
      <c r="C50" s="5">
        <f>'TRB Record'!C49</f>
        <v>0</v>
      </c>
      <c r="D50" s="15">
        <v>1</v>
      </c>
      <c r="E50" s="2"/>
      <c r="F50" s="32">
        <f t="shared" si="0"/>
        <v>1</v>
      </c>
      <c r="G50" s="10"/>
      <c r="H50" s="39"/>
      <c r="I50" s="48"/>
      <c r="J50" s="45">
        <f t="shared" si="1"/>
        <v>0</v>
      </c>
      <c r="K50" s="45">
        <f t="shared" si="2"/>
        <v>0</v>
      </c>
      <c r="L50" s="45">
        <f t="shared" si="3"/>
        <v>0</v>
      </c>
    </row>
    <row r="51" spans="1:12" ht="12">
      <c r="A51" s="5">
        <v>25</v>
      </c>
      <c r="C51" s="5">
        <f>'TRB Record'!C50</f>
        <v>0</v>
      </c>
      <c r="D51" s="15">
        <v>1</v>
      </c>
      <c r="E51" s="2"/>
      <c r="F51" s="32">
        <f t="shared" si="0"/>
        <v>1</v>
      </c>
      <c r="G51" s="10"/>
      <c r="H51" s="39"/>
      <c r="I51" s="48"/>
      <c r="J51" s="45">
        <f t="shared" si="1"/>
        <v>0</v>
      </c>
      <c r="K51" s="45">
        <f t="shared" si="2"/>
        <v>0</v>
      </c>
      <c r="L51" s="45">
        <f t="shared" si="3"/>
        <v>0</v>
      </c>
    </row>
    <row r="52" spans="1:12" ht="12">
      <c r="A52" s="5" t="s">
        <v>31</v>
      </c>
      <c r="C52" s="5">
        <f>'TRB Record'!C51</f>
        <v>0</v>
      </c>
      <c r="D52" s="15">
        <v>1</v>
      </c>
      <c r="E52" s="2"/>
      <c r="F52" s="32">
        <f t="shared" si="0"/>
        <v>1</v>
      </c>
      <c r="G52" s="10"/>
      <c r="H52" s="39"/>
      <c r="I52" s="48"/>
      <c r="J52" s="45">
        <f t="shared" si="1"/>
        <v>0</v>
      </c>
      <c r="K52" s="45">
        <f t="shared" si="2"/>
        <v>0</v>
      </c>
      <c r="L52" s="45">
        <f t="shared" si="3"/>
        <v>0</v>
      </c>
    </row>
    <row r="53" spans="1:12" ht="12">
      <c r="A53" s="5">
        <v>26</v>
      </c>
      <c r="C53" s="5">
        <f>'TRB Record'!C52</f>
        <v>0</v>
      </c>
      <c r="D53" s="15">
        <v>1</v>
      </c>
      <c r="E53" s="2"/>
      <c r="F53" s="32">
        <f t="shared" si="0"/>
        <v>1</v>
      </c>
      <c r="G53" s="10"/>
      <c r="H53" s="39"/>
      <c r="I53" s="48"/>
      <c r="J53" s="45">
        <f t="shared" si="1"/>
        <v>0</v>
      </c>
      <c r="K53" s="45">
        <f t="shared" si="2"/>
        <v>0</v>
      </c>
      <c r="L53" s="45">
        <f t="shared" si="3"/>
        <v>0</v>
      </c>
    </row>
    <row r="54" spans="1:12" ht="12">
      <c r="A54" s="5" t="s">
        <v>32</v>
      </c>
      <c r="C54" s="5">
        <f>'TRB Record'!C53</f>
        <v>0</v>
      </c>
      <c r="D54" s="15">
        <v>1</v>
      </c>
      <c r="E54" s="2"/>
      <c r="F54" s="32">
        <f t="shared" si="0"/>
        <v>1</v>
      </c>
      <c r="G54" s="10"/>
      <c r="H54" s="39"/>
      <c r="I54" s="48"/>
      <c r="J54" s="45">
        <f t="shared" si="1"/>
        <v>0</v>
      </c>
      <c r="K54" s="45">
        <f t="shared" si="2"/>
        <v>0</v>
      </c>
      <c r="L54" s="45">
        <f t="shared" si="3"/>
        <v>0</v>
      </c>
    </row>
    <row r="55" spans="1:12" ht="12">
      <c r="A55" s="5">
        <v>27</v>
      </c>
      <c r="C55" s="5">
        <f>'TRB Record'!C54</f>
        <v>0</v>
      </c>
      <c r="D55" s="15">
        <v>1</v>
      </c>
      <c r="E55" s="2"/>
      <c r="F55" s="32">
        <f t="shared" si="0"/>
        <v>1</v>
      </c>
      <c r="G55" s="10"/>
      <c r="H55" s="39"/>
      <c r="I55" s="48"/>
      <c r="J55" s="45">
        <f t="shared" si="1"/>
        <v>0</v>
      </c>
      <c r="K55" s="45">
        <f t="shared" si="2"/>
        <v>0</v>
      </c>
      <c r="L55" s="45">
        <f t="shared" si="3"/>
        <v>0</v>
      </c>
    </row>
    <row r="56" spans="1:12" ht="12">
      <c r="A56" s="5" t="s">
        <v>33</v>
      </c>
      <c r="C56" s="5">
        <f>'TRB Record'!C55</f>
        <v>0</v>
      </c>
      <c r="D56" s="15">
        <v>1</v>
      </c>
      <c r="E56" s="2"/>
      <c r="F56" s="32">
        <f t="shared" si="0"/>
        <v>1</v>
      </c>
      <c r="G56" s="10"/>
      <c r="H56" s="39"/>
      <c r="I56" s="48"/>
      <c r="J56" s="45">
        <f t="shared" si="1"/>
        <v>0</v>
      </c>
      <c r="K56" s="45">
        <f t="shared" si="2"/>
        <v>0</v>
      </c>
      <c r="L56" s="45">
        <f t="shared" si="3"/>
        <v>0</v>
      </c>
    </row>
    <row r="57" spans="1:12" ht="12">
      <c r="A57" s="5">
        <v>28</v>
      </c>
      <c r="C57" s="5">
        <f>'TRB Record'!C56</f>
        <v>0</v>
      </c>
      <c r="D57" s="15">
        <v>1</v>
      </c>
      <c r="E57" s="2"/>
      <c r="F57" s="32">
        <f t="shared" si="0"/>
        <v>1</v>
      </c>
      <c r="G57" s="10"/>
      <c r="H57" s="39"/>
      <c r="I57" s="48"/>
      <c r="J57" s="45">
        <f t="shared" si="1"/>
        <v>0</v>
      </c>
      <c r="K57" s="45">
        <f t="shared" si="2"/>
        <v>0</v>
      </c>
      <c r="L57" s="45">
        <f t="shared" si="3"/>
        <v>0</v>
      </c>
    </row>
    <row r="58" spans="1:12" ht="12">
      <c r="A58" s="5" t="s">
        <v>34</v>
      </c>
      <c r="C58" s="5">
        <f>'TRB Record'!C57</f>
        <v>0</v>
      </c>
      <c r="D58" s="15">
        <v>1</v>
      </c>
      <c r="E58" s="2"/>
      <c r="F58" s="32">
        <f t="shared" si="0"/>
        <v>1</v>
      </c>
      <c r="G58" s="10"/>
      <c r="H58" s="39"/>
      <c r="I58" s="48"/>
      <c r="J58" s="45">
        <f t="shared" si="1"/>
        <v>0</v>
      </c>
      <c r="K58" s="45">
        <f t="shared" si="2"/>
        <v>0</v>
      </c>
      <c r="L58" s="45">
        <f t="shared" si="3"/>
        <v>0</v>
      </c>
    </row>
    <row r="59" spans="1:12" ht="12">
      <c r="A59" s="5">
        <v>29</v>
      </c>
      <c r="C59" s="5">
        <f>'TRB Record'!C58</f>
        <v>0</v>
      </c>
      <c r="D59" s="15">
        <v>1</v>
      </c>
      <c r="E59" s="2"/>
      <c r="F59" s="32">
        <f t="shared" si="0"/>
        <v>1</v>
      </c>
      <c r="G59" s="10"/>
      <c r="H59" s="39"/>
      <c r="I59" s="48"/>
      <c r="J59" s="45">
        <f t="shared" si="1"/>
        <v>0</v>
      </c>
      <c r="K59" s="45">
        <f t="shared" si="2"/>
        <v>0</v>
      </c>
      <c r="L59" s="45">
        <f t="shared" si="3"/>
        <v>0</v>
      </c>
    </row>
    <row r="60" spans="1:12" ht="12">
      <c r="A60" s="5" t="s">
        <v>35</v>
      </c>
      <c r="C60" s="5">
        <f>'TRB Record'!C59</f>
        <v>0</v>
      </c>
      <c r="D60" s="15">
        <v>1</v>
      </c>
      <c r="E60" s="2"/>
      <c r="F60" s="32">
        <f t="shared" si="0"/>
        <v>1</v>
      </c>
      <c r="G60" s="10"/>
      <c r="H60" s="39"/>
      <c r="I60" s="48"/>
      <c r="J60" s="45">
        <f t="shared" si="1"/>
        <v>0</v>
      </c>
      <c r="K60" s="45">
        <f t="shared" si="2"/>
        <v>0</v>
      </c>
      <c r="L60" s="45">
        <f t="shared" si="3"/>
        <v>0</v>
      </c>
    </row>
    <row r="61" spans="1:12" ht="12">
      <c r="A61" s="5">
        <v>30</v>
      </c>
      <c r="C61" s="5">
        <f>'TRB Record'!C60</f>
        <v>0</v>
      </c>
      <c r="D61" s="15">
        <v>1</v>
      </c>
      <c r="E61" s="2"/>
      <c r="F61" s="32">
        <f t="shared" si="0"/>
        <v>1</v>
      </c>
      <c r="G61" s="10"/>
      <c r="H61" s="39"/>
      <c r="I61" s="48"/>
      <c r="J61" s="45">
        <f t="shared" si="1"/>
        <v>0</v>
      </c>
      <c r="K61" s="45">
        <f t="shared" si="2"/>
        <v>0</v>
      </c>
      <c r="L61" s="45">
        <f t="shared" si="3"/>
        <v>0</v>
      </c>
    </row>
    <row r="62" spans="1:12" ht="12">
      <c r="A62" s="5" t="s">
        <v>36</v>
      </c>
      <c r="C62" s="5">
        <f>'TRB Record'!C61</f>
        <v>0</v>
      </c>
      <c r="D62" s="15">
        <v>1</v>
      </c>
      <c r="E62" s="2"/>
      <c r="F62" s="32">
        <f t="shared" si="0"/>
        <v>1</v>
      </c>
      <c r="G62" s="10"/>
      <c r="H62" s="39"/>
      <c r="I62" s="48"/>
      <c r="J62" s="45">
        <f t="shared" si="1"/>
        <v>0</v>
      </c>
      <c r="K62" s="45">
        <f t="shared" si="2"/>
        <v>0</v>
      </c>
      <c r="L62" s="45">
        <f t="shared" si="3"/>
        <v>0</v>
      </c>
    </row>
    <row r="63" spans="7:9" ht="12">
      <c r="G63" s="10"/>
      <c r="H63" s="39"/>
      <c r="I63" s="48"/>
    </row>
  </sheetData>
  <sheetProtection sheet="1" objects="1" scenarios="1"/>
  <mergeCells count="4">
    <mergeCell ref="G1:I1"/>
    <mergeCell ref="D1:F1"/>
    <mergeCell ref="M1:N1"/>
    <mergeCell ref="O1:Q1"/>
  </mergeCells>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89"/>
  <sheetViews>
    <sheetView zoomScalePageLayoutView="0" workbookViewId="0" topLeftCell="A34">
      <selection activeCell="C63" sqref="C63"/>
    </sheetView>
  </sheetViews>
  <sheetFormatPr defaultColWidth="10.8515625" defaultRowHeight="12.75"/>
  <cols>
    <col min="1" max="1" width="10.8515625" style="1" customWidth="1"/>
    <col min="2" max="2" width="16.421875" style="9" customWidth="1"/>
    <col min="3" max="17" width="6.7109375" style="5" customWidth="1"/>
    <col min="18" max="16384" width="10.8515625" style="5" customWidth="1"/>
  </cols>
  <sheetData>
    <row r="1" spans="4:17" ht="12">
      <c r="D1" s="145" t="s">
        <v>62</v>
      </c>
      <c r="E1" s="146"/>
      <c r="F1" s="146"/>
      <c r="G1" s="146"/>
      <c r="H1" s="146"/>
      <c r="I1" s="147"/>
      <c r="J1" s="145" t="s">
        <v>63</v>
      </c>
      <c r="K1" s="146"/>
      <c r="L1" s="146"/>
      <c r="M1" s="146"/>
      <c r="N1" s="147"/>
      <c r="O1" s="148" t="s">
        <v>64</v>
      </c>
      <c r="P1" s="148"/>
      <c r="Q1" s="148"/>
    </row>
    <row r="2" spans="1:17" s="18" customFormat="1" ht="65.25" customHeight="1">
      <c r="A2" s="16" t="s">
        <v>0</v>
      </c>
      <c r="B2" s="17" t="s">
        <v>38</v>
      </c>
      <c r="C2" s="18" t="s">
        <v>65</v>
      </c>
      <c r="D2" s="52" t="s">
        <v>66</v>
      </c>
      <c r="E2" s="50" t="s">
        <v>50</v>
      </c>
      <c r="F2" s="50" t="s">
        <v>51</v>
      </c>
      <c r="G2" s="50" t="s">
        <v>52</v>
      </c>
      <c r="H2" s="50" t="s">
        <v>53</v>
      </c>
      <c r="I2" s="53" t="s">
        <v>54</v>
      </c>
      <c r="J2" s="52" t="s">
        <v>50</v>
      </c>
      <c r="K2" s="50" t="s">
        <v>51</v>
      </c>
      <c r="L2" s="50" t="s">
        <v>52</v>
      </c>
      <c r="M2" s="50" t="s">
        <v>53</v>
      </c>
      <c r="N2" s="53" t="s">
        <v>54</v>
      </c>
      <c r="O2" s="18" t="s">
        <v>59</v>
      </c>
      <c r="P2" s="18" t="s">
        <v>60</v>
      </c>
      <c r="Q2" s="18" t="s">
        <v>61</v>
      </c>
    </row>
    <row r="3" spans="1:17" s="12" customFormat="1" ht="12">
      <c r="A3" s="19">
        <f>'TRB Record'!A2</f>
        <v>1</v>
      </c>
      <c r="B3" s="9">
        <f>'TRB Record'!C2</f>
        <v>0</v>
      </c>
      <c r="C3" s="20">
        <f>Lignin!J2</f>
        <v>0</v>
      </c>
      <c r="D3" s="54">
        <f>'Monomeric sugars'!M4</f>
        <v>0</v>
      </c>
      <c r="E3" s="51">
        <f>'Monomeric sugars'!N4</f>
        <v>0</v>
      </c>
      <c r="F3" s="51">
        <f>'Monomeric sugars'!O4</f>
        <v>0</v>
      </c>
      <c r="G3" s="51">
        <f>'Monomeric sugars'!P4</f>
        <v>0</v>
      </c>
      <c r="H3" s="51">
        <f>'Monomeric sugars'!Q4</f>
        <v>0</v>
      </c>
      <c r="I3" s="55">
        <f>'Monomeric sugars'!R4</f>
        <v>0</v>
      </c>
      <c r="J3" s="54" t="e">
        <f>'Total sugars'!W7</f>
        <v>#DIV/0!</v>
      </c>
      <c r="K3" s="51" t="e">
        <f>'Total sugars'!X7</f>
        <v>#DIV/0!</v>
      </c>
      <c r="L3" s="51" t="e">
        <f>'Total sugars'!Y7</f>
        <v>#DIV/0!</v>
      </c>
      <c r="M3" s="51" t="e">
        <f>'Total sugars'!Z7</f>
        <v>#DIV/0!</v>
      </c>
      <c r="N3" s="55" t="e">
        <f>'Total sugars'!AA7</f>
        <v>#DIV/0!</v>
      </c>
      <c r="O3" s="20">
        <f>'Organic Acids'!J3</f>
        <v>0</v>
      </c>
      <c r="P3" s="20">
        <f>'Organic Acids'!K3</f>
        <v>0</v>
      </c>
      <c r="Q3" s="20">
        <f>'Organic Acids'!L3</f>
        <v>0</v>
      </c>
    </row>
    <row r="4" spans="1:17" s="12" customFormat="1" ht="12">
      <c r="A4" s="19" t="str">
        <f>'TRB Record'!A3</f>
        <v>replicate 1</v>
      </c>
      <c r="B4" s="9">
        <f>'TRB Record'!C3</f>
        <v>0</v>
      </c>
      <c r="C4" s="20">
        <f>Lignin!J3</f>
        <v>0</v>
      </c>
      <c r="D4" s="54">
        <f>'Monomeric sugars'!M5</f>
        <v>0</v>
      </c>
      <c r="E4" s="51">
        <f>'Monomeric sugars'!N5</f>
        <v>0</v>
      </c>
      <c r="F4" s="51">
        <f>'Monomeric sugars'!O5</f>
        <v>0</v>
      </c>
      <c r="G4" s="51">
        <f>'Monomeric sugars'!P5</f>
        <v>0</v>
      </c>
      <c r="H4" s="51">
        <f>'Monomeric sugars'!Q5</f>
        <v>0</v>
      </c>
      <c r="I4" s="55">
        <f>'Monomeric sugars'!R5</f>
        <v>0</v>
      </c>
      <c r="J4" s="54" t="e">
        <f>'Total sugars'!W8</f>
        <v>#DIV/0!</v>
      </c>
      <c r="K4" s="51" t="e">
        <f>'Total sugars'!X8</f>
        <v>#DIV/0!</v>
      </c>
      <c r="L4" s="51" t="e">
        <f>'Total sugars'!Y8</f>
        <v>#DIV/0!</v>
      </c>
      <c r="M4" s="51" t="e">
        <f>'Total sugars'!Z8</f>
        <v>#DIV/0!</v>
      </c>
      <c r="N4" s="55" t="e">
        <f>'Total sugars'!AA8</f>
        <v>#DIV/0!</v>
      </c>
      <c r="O4" s="20">
        <f>'Organic Acids'!J4</f>
        <v>0</v>
      </c>
      <c r="P4" s="20">
        <f>'Organic Acids'!K4</f>
        <v>0</v>
      </c>
      <c r="Q4" s="20">
        <f>'Organic Acids'!L4</f>
        <v>0</v>
      </c>
    </row>
    <row r="5" spans="1:17" s="12" customFormat="1" ht="12">
      <c r="A5" s="19">
        <f>'TRB Record'!A4</f>
        <v>2</v>
      </c>
      <c r="B5" s="9">
        <f>'TRB Record'!C4</f>
        <v>0</v>
      </c>
      <c r="C5" s="20">
        <f>Lignin!J4</f>
        <v>0</v>
      </c>
      <c r="D5" s="54">
        <f>'Monomeric sugars'!M6</f>
        <v>0</v>
      </c>
      <c r="E5" s="51">
        <f>'Monomeric sugars'!N6</f>
        <v>0</v>
      </c>
      <c r="F5" s="51">
        <f>'Monomeric sugars'!O6</f>
        <v>0</v>
      </c>
      <c r="G5" s="51">
        <f>'Monomeric sugars'!P6</f>
        <v>0</v>
      </c>
      <c r="H5" s="51">
        <f>'Monomeric sugars'!Q6</f>
        <v>0</v>
      </c>
      <c r="I5" s="55">
        <f>'Monomeric sugars'!R6</f>
        <v>0</v>
      </c>
      <c r="J5" s="54" t="e">
        <f>'Total sugars'!W9</f>
        <v>#DIV/0!</v>
      </c>
      <c r="K5" s="51" t="e">
        <f>'Total sugars'!X9</f>
        <v>#DIV/0!</v>
      </c>
      <c r="L5" s="51" t="e">
        <f>'Total sugars'!Y9</f>
        <v>#DIV/0!</v>
      </c>
      <c r="M5" s="51" t="e">
        <f>'Total sugars'!Z9</f>
        <v>#DIV/0!</v>
      </c>
      <c r="N5" s="55" t="e">
        <f>'Total sugars'!AA9</f>
        <v>#DIV/0!</v>
      </c>
      <c r="O5" s="20">
        <f>'Organic Acids'!J5</f>
        <v>0</v>
      </c>
      <c r="P5" s="20">
        <f>'Organic Acids'!K5</f>
        <v>0</v>
      </c>
      <c r="Q5" s="20">
        <f>'Organic Acids'!L5</f>
        <v>0</v>
      </c>
    </row>
    <row r="6" spans="1:17" ht="12">
      <c r="A6" s="19" t="str">
        <f>'TRB Record'!A5</f>
        <v>replicate 2</v>
      </c>
      <c r="B6" s="9">
        <f>'TRB Record'!C5</f>
        <v>0</v>
      </c>
      <c r="C6" s="20">
        <f>Lignin!J5</f>
        <v>0</v>
      </c>
      <c r="D6" s="54">
        <f>'Monomeric sugars'!M7</f>
        <v>0</v>
      </c>
      <c r="E6" s="51">
        <f>'Monomeric sugars'!N7</f>
        <v>0</v>
      </c>
      <c r="F6" s="51">
        <f>'Monomeric sugars'!O7</f>
        <v>0</v>
      </c>
      <c r="G6" s="51">
        <f>'Monomeric sugars'!P7</f>
        <v>0</v>
      </c>
      <c r="H6" s="51">
        <f>'Monomeric sugars'!Q7</f>
        <v>0</v>
      </c>
      <c r="I6" s="55">
        <f>'Monomeric sugars'!R7</f>
        <v>0</v>
      </c>
      <c r="J6" s="54" t="e">
        <f>'Total sugars'!W10</f>
        <v>#DIV/0!</v>
      </c>
      <c r="K6" s="51" t="e">
        <f>'Total sugars'!X10</f>
        <v>#DIV/0!</v>
      </c>
      <c r="L6" s="51" t="e">
        <f>'Total sugars'!Y10</f>
        <v>#DIV/0!</v>
      </c>
      <c r="M6" s="51" t="e">
        <f>'Total sugars'!Z10</f>
        <v>#DIV/0!</v>
      </c>
      <c r="N6" s="55" t="e">
        <f>'Total sugars'!AA10</f>
        <v>#DIV/0!</v>
      </c>
      <c r="O6" s="20">
        <f>'Organic Acids'!J6</f>
        <v>0</v>
      </c>
      <c r="P6" s="20">
        <f>'Organic Acids'!K6</f>
        <v>0</v>
      </c>
      <c r="Q6" s="20">
        <f>'Organic Acids'!L6</f>
        <v>0</v>
      </c>
    </row>
    <row r="7" spans="1:17" ht="12">
      <c r="A7" s="19">
        <f>'TRB Record'!A6</f>
        <v>3</v>
      </c>
      <c r="B7" s="9">
        <f>'TRB Record'!C6</f>
        <v>0</v>
      </c>
      <c r="C7" s="20">
        <f>Lignin!J6</f>
        <v>0</v>
      </c>
      <c r="D7" s="54">
        <f>'Monomeric sugars'!M8</f>
        <v>0</v>
      </c>
      <c r="E7" s="51">
        <f>'Monomeric sugars'!N8</f>
        <v>0</v>
      </c>
      <c r="F7" s="51">
        <f>'Monomeric sugars'!O8</f>
        <v>0</v>
      </c>
      <c r="G7" s="51">
        <f>'Monomeric sugars'!P8</f>
        <v>0</v>
      </c>
      <c r="H7" s="51">
        <f>'Monomeric sugars'!Q8</f>
        <v>0</v>
      </c>
      <c r="I7" s="55">
        <f>'Monomeric sugars'!R8</f>
        <v>0</v>
      </c>
      <c r="J7" s="54" t="e">
        <f>'Total sugars'!W11</f>
        <v>#DIV/0!</v>
      </c>
      <c r="K7" s="51" t="e">
        <f>'Total sugars'!X11</f>
        <v>#DIV/0!</v>
      </c>
      <c r="L7" s="51" t="e">
        <f>'Total sugars'!Y11</f>
        <v>#DIV/0!</v>
      </c>
      <c r="M7" s="51" t="e">
        <f>'Total sugars'!Z11</f>
        <v>#DIV/0!</v>
      </c>
      <c r="N7" s="55" t="e">
        <f>'Total sugars'!AA11</f>
        <v>#DIV/0!</v>
      </c>
      <c r="O7" s="20">
        <f>'Organic Acids'!J7</f>
        <v>0</v>
      </c>
      <c r="P7" s="20">
        <f>'Organic Acids'!K7</f>
        <v>0</v>
      </c>
      <c r="Q7" s="20">
        <f>'Organic Acids'!L7</f>
        <v>0</v>
      </c>
    </row>
    <row r="8" spans="1:17" ht="12">
      <c r="A8" s="19" t="str">
        <f>'TRB Record'!A7</f>
        <v>replicate 3</v>
      </c>
      <c r="B8" s="9">
        <f>'TRB Record'!C7</f>
        <v>0</v>
      </c>
      <c r="C8" s="20">
        <f>Lignin!J7</f>
        <v>0</v>
      </c>
      <c r="D8" s="54">
        <f>'Monomeric sugars'!M9</f>
        <v>0</v>
      </c>
      <c r="E8" s="51">
        <f>'Monomeric sugars'!N9</f>
        <v>0</v>
      </c>
      <c r="F8" s="51">
        <f>'Monomeric sugars'!O9</f>
        <v>0</v>
      </c>
      <c r="G8" s="51">
        <f>'Monomeric sugars'!P9</f>
        <v>0</v>
      </c>
      <c r="H8" s="51">
        <f>'Monomeric sugars'!Q9</f>
        <v>0</v>
      </c>
      <c r="I8" s="55">
        <f>'Monomeric sugars'!R9</f>
        <v>0</v>
      </c>
      <c r="J8" s="54" t="e">
        <f>'Total sugars'!W12</f>
        <v>#DIV/0!</v>
      </c>
      <c r="K8" s="51" t="e">
        <f>'Total sugars'!X12</f>
        <v>#DIV/0!</v>
      </c>
      <c r="L8" s="51" t="e">
        <f>'Total sugars'!Y12</f>
        <v>#DIV/0!</v>
      </c>
      <c r="M8" s="51" t="e">
        <f>'Total sugars'!Z12</f>
        <v>#DIV/0!</v>
      </c>
      <c r="N8" s="55" t="e">
        <f>'Total sugars'!AA12</f>
        <v>#DIV/0!</v>
      </c>
      <c r="O8" s="20">
        <f>'Organic Acids'!J8</f>
        <v>0</v>
      </c>
      <c r="P8" s="20">
        <f>'Organic Acids'!K8</f>
        <v>0</v>
      </c>
      <c r="Q8" s="20">
        <f>'Organic Acids'!L8</f>
        <v>0</v>
      </c>
    </row>
    <row r="9" spans="1:17" ht="12">
      <c r="A9" s="19">
        <f>'TRB Record'!A8</f>
        <v>4</v>
      </c>
      <c r="B9" s="9">
        <f>'TRB Record'!C8</f>
        <v>0</v>
      </c>
      <c r="C9" s="20">
        <f>Lignin!J8</f>
        <v>0</v>
      </c>
      <c r="D9" s="54">
        <f>'Monomeric sugars'!M10</f>
        <v>0</v>
      </c>
      <c r="E9" s="51">
        <f>'Monomeric sugars'!N10</f>
        <v>0</v>
      </c>
      <c r="F9" s="51">
        <f>'Monomeric sugars'!O10</f>
        <v>0</v>
      </c>
      <c r="G9" s="51">
        <f>'Monomeric sugars'!P10</f>
        <v>0</v>
      </c>
      <c r="H9" s="51">
        <f>'Monomeric sugars'!Q10</f>
        <v>0</v>
      </c>
      <c r="I9" s="55">
        <f>'Monomeric sugars'!R10</f>
        <v>0</v>
      </c>
      <c r="J9" s="54" t="e">
        <f>'Total sugars'!W13</f>
        <v>#DIV/0!</v>
      </c>
      <c r="K9" s="51" t="e">
        <f>'Total sugars'!X13</f>
        <v>#DIV/0!</v>
      </c>
      <c r="L9" s="51" t="e">
        <f>'Total sugars'!Y13</f>
        <v>#DIV/0!</v>
      </c>
      <c r="M9" s="51" t="e">
        <f>'Total sugars'!Z13</f>
        <v>#DIV/0!</v>
      </c>
      <c r="N9" s="55" t="e">
        <f>'Total sugars'!AA13</f>
        <v>#DIV/0!</v>
      </c>
      <c r="O9" s="20">
        <f>'Organic Acids'!J9</f>
        <v>0</v>
      </c>
      <c r="P9" s="20">
        <f>'Organic Acids'!K9</f>
        <v>0</v>
      </c>
      <c r="Q9" s="20">
        <f>'Organic Acids'!L9</f>
        <v>0</v>
      </c>
    </row>
    <row r="10" spans="1:17" ht="12">
      <c r="A10" s="19" t="str">
        <f>'TRB Record'!A9</f>
        <v>replicate 4</v>
      </c>
      <c r="B10" s="9">
        <f>'TRB Record'!C9</f>
        <v>0</v>
      </c>
      <c r="C10" s="20">
        <f>Lignin!J9</f>
        <v>0</v>
      </c>
      <c r="D10" s="54">
        <f>'Monomeric sugars'!M11</f>
        <v>0</v>
      </c>
      <c r="E10" s="51">
        <f>'Monomeric sugars'!N11</f>
        <v>0</v>
      </c>
      <c r="F10" s="51">
        <f>'Monomeric sugars'!O11</f>
        <v>0</v>
      </c>
      <c r="G10" s="51">
        <f>'Monomeric sugars'!P11</f>
        <v>0</v>
      </c>
      <c r="H10" s="51">
        <f>'Monomeric sugars'!Q11</f>
        <v>0</v>
      </c>
      <c r="I10" s="55">
        <f>'Monomeric sugars'!R11</f>
        <v>0</v>
      </c>
      <c r="J10" s="54" t="e">
        <f>'Total sugars'!W14</f>
        <v>#DIV/0!</v>
      </c>
      <c r="K10" s="51" t="e">
        <f>'Total sugars'!X14</f>
        <v>#DIV/0!</v>
      </c>
      <c r="L10" s="51" t="e">
        <f>'Total sugars'!Y14</f>
        <v>#DIV/0!</v>
      </c>
      <c r="M10" s="51" t="e">
        <f>'Total sugars'!Z14</f>
        <v>#DIV/0!</v>
      </c>
      <c r="N10" s="55" t="e">
        <f>'Total sugars'!AA14</f>
        <v>#DIV/0!</v>
      </c>
      <c r="O10" s="20">
        <f>'Organic Acids'!J10</f>
        <v>0</v>
      </c>
      <c r="P10" s="20">
        <f>'Organic Acids'!K10</f>
        <v>0</v>
      </c>
      <c r="Q10" s="20">
        <f>'Organic Acids'!L10</f>
        <v>0</v>
      </c>
    </row>
    <row r="11" spans="1:17" ht="12">
      <c r="A11" s="19">
        <f>'TRB Record'!A10</f>
        <v>5</v>
      </c>
      <c r="B11" s="9">
        <f>'TRB Record'!C10</f>
        <v>0</v>
      </c>
      <c r="C11" s="20">
        <f>Lignin!J10</f>
        <v>0</v>
      </c>
      <c r="D11" s="54">
        <f>'Monomeric sugars'!M12</f>
        <v>0</v>
      </c>
      <c r="E11" s="51">
        <f>'Monomeric sugars'!N12</f>
        <v>0</v>
      </c>
      <c r="F11" s="51">
        <f>'Monomeric sugars'!O12</f>
        <v>0</v>
      </c>
      <c r="G11" s="51">
        <f>'Monomeric sugars'!P12</f>
        <v>0</v>
      </c>
      <c r="H11" s="51">
        <f>'Monomeric sugars'!Q12</f>
        <v>0</v>
      </c>
      <c r="I11" s="55">
        <f>'Monomeric sugars'!R12</f>
        <v>0</v>
      </c>
      <c r="J11" s="54" t="e">
        <f>'Total sugars'!W15</f>
        <v>#DIV/0!</v>
      </c>
      <c r="K11" s="51" t="e">
        <f>'Total sugars'!X15</f>
        <v>#DIV/0!</v>
      </c>
      <c r="L11" s="51" t="e">
        <f>'Total sugars'!Y15</f>
        <v>#DIV/0!</v>
      </c>
      <c r="M11" s="51" t="e">
        <f>'Total sugars'!Z15</f>
        <v>#DIV/0!</v>
      </c>
      <c r="N11" s="55" t="e">
        <f>'Total sugars'!AA15</f>
        <v>#DIV/0!</v>
      </c>
      <c r="O11" s="20">
        <f>'Organic Acids'!J11</f>
        <v>0</v>
      </c>
      <c r="P11" s="20">
        <f>'Organic Acids'!K11</f>
        <v>0</v>
      </c>
      <c r="Q11" s="20">
        <f>'Organic Acids'!L11</f>
        <v>0</v>
      </c>
    </row>
    <row r="12" spans="1:17" ht="12">
      <c r="A12" s="19" t="str">
        <f>'TRB Record'!A11</f>
        <v>replicate 5</v>
      </c>
      <c r="B12" s="9">
        <f>'TRB Record'!C11</f>
        <v>0</v>
      </c>
      <c r="C12" s="20">
        <f>Lignin!J11</f>
        <v>0</v>
      </c>
      <c r="D12" s="54">
        <f>'Monomeric sugars'!M13</f>
        <v>0</v>
      </c>
      <c r="E12" s="51">
        <f>'Monomeric sugars'!N13</f>
        <v>0</v>
      </c>
      <c r="F12" s="51">
        <f>'Monomeric sugars'!O13</f>
        <v>0</v>
      </c>
      <c r="G12" s="51">
        <f>'Monomeric sugars'!P13</f>
        <v>0</v>
      </c>
      <c r="H12" s="51">
        <f>'Monomeric sugars'!Q13</f>
        <v>0</v>
      </c>
      <c r="I12" s="55">
        <f>'Monomeric sugars'!R13</f>
        <v>0</v>
      </c>
      <c r="J12" s="54" t="e">
        <f>'Total sugars'!W16</f>
        <v>#DIV/0!</v>
      </c>
      <c r="K12" s="51" t="e">
        <f>'Total sugars'!X16</f>
        <v>#DIV/0!</v>
      </c>
      <c r="L12" s="51" t="e">
        <f>'Total sugars'!Y16</f>
        <v>#DIV/0!</v>
      </c>
      <c r="M12" s="51" t="e">
        <f>'Total sugars'!Z16</f>
        <v>#DIV/0!</v>
      </c>
      <c r="N12" s="55" t="e">
        <f>'Total sugars'!AA16</f>
        <v>#DIV/0!</v>
      </c>
      <c r="O12" s="20">
        <f>'Organic Acids'!J12</f>
        <v>0</v>
      </c>
      <c r="P12" s="20">
        <f>'Organic Acids'!K12</f>
        <v>0</v>
      </c>
      <c r="Q12" s="20">
        <f>'Organic Acids'!L12</f>
        <v>0</v>
      </c>
    </row>
    <row r="13" spans="1:17" ht="12">
      <c r="A13" s="19">
        <f>'TRB Record'!A12</f>
        <v>6</v>
      </c>
      <c r="B13" s="9">
        <f>'TRB Record'!C12</f>
        <v>0</v>
      </c>
      <c r="C13" s="20">
        <f>Lignin!J12</f>
        <v>0</v>
      </c>
      <c r="D13" s="54">
        <f>'Monomeric sugars'!M14</f>
        <v>0</v>
      </c>
      <c r="E13" s="51">
        <f>'Monomeric sugars'!N14</f>
        <v>0</v>
      </c>
      <c r="F13" s="51">
        <f>'Monomeric sugars'!O14</f>
        <v>0</v>
      </c>
      <c r="G13" s="51">
        <f>'Monomeric sugars'!P14</f>
        <v>0</v>
      </c>
      <c r="H13" s="51">
        <f>'Monomeric sugars'!Q14</f>
        <v>0</v>
      </c>
      <c r="I13" s="55">
        <f>'Monomeric sugars'!R14</f>
        <v>0</v>
      </c>
      <c r="J13" s="54" t="e">
        <f>'Total sugars'!W17</f>
        <v>#DIV/0!</v>
      </c>
      <c r="K13" s="51" t="e">
        <f>'Total sugars'!X17</f>
        <v>#DIV/0!</v>
      </c>
      <c r="L13" s="51" t="e">
        <f>'Total sugars'!Y17</f>
        <v>#DIV/0!</v>
      </c>
      <c r="M13" s="51" t="e">
        <f>'Total sugars'!Z17</f>
        <v>#DIV/0!</v>
      </c>
      <c r="N13" s="55" t="e">
        <f>'Total sugars'!AA17</f>
        <v>#DIV/0!</v>
      </c>
      <c r="O13" s="20">
        <f>'Organic Acids'!J13</f>
        <v>0</v>
      </c>
      <c r="P13" s="20">
        <f>'Organic Acids'!K13</f>
        <v>0</v>
      </c>
      <c r="Q13" s="20">
        <f>'Organic Acids'!L13</f>
        <v>0</v>
      </c>
    </row>
    <row r="14" spans="1:17" ht="12">
      <c r="A14" s="19" t="str">
        <f>'TRB Record'!A13</f>
        <v>replicate 6</v>
      </c>
      <c r="B14" s="9">
        <f>'TRB Record'!C13</f>
        <v>0</v>
      </c>
      <c r="C14" s="20">
        <f>Lignin!J13</f>
        <v>0</v>
      </c>
      <c r="D14" s="54">
        <f>'Monomeric sugars'!M15</f>
        <v>0</v>
      </c>
      <c r="E14" s="51">
        <f>'Monomeric sugars'!N15</f>
        <v>0</v>
      </c>
      <c r="F14" s="51">
        <f>'Monomeric sugars'!O15</f>
        <v>0</v>
      </c>
      <c r="G14" s="51">
        <f>'Monomeric sugars'!P15</f>
        <v>0</v>
      </c>
      <c r="H14" s="51">
        <f>'Monomeric sugars'!Q15</f>
        <v>0</v>
      </c>
      <c r="I14" s="55">
        <f>'Monomeric sugars'!R15</f>
        <v>0</v>
      </c>
      <c r="J14" s="54" t="e">
        <f>'Total sugars'!W18</f>
        <v>#DIV/0!</v>
      </c>
      <c r="K14" s="51" t="e">
        <f>'Total sugars'!X18</f>
        <v>#DIV/0!</v>
      </c>
      <c r="L14" s="51" t="e">
        <f>'Total sugars'!Y18</f>
        <v>#DIV/0!</v>
      </c>
      <c r="M14" s="51" t="e">
        <f>'Total sugars'!Z18</f>
        <v>#DIV/0!</v>
      </c>
      <c r="N14" s="55" t="e">
        <f>'Total sugars'!AA18</f>
        <v>#DIV/0!</v>
      </c>
      <c r="O14" s="20">
        <f>'Organic Acids'!J14</f>
        <v>0</v>
      </c>
      <c r="P14" s="20">
        <f>'Organic Acids'!K14</f>
        <v>0</v>
      </c>
      <c r="Q14" s="20">
        <f>'Organic Acids'!L14</f>
        <v>0</v>
      </c>
    </row>
    <row r="15" spans="1:17" ht="12">
      <c r="A15" s="19">
        <f>'TRB Record'!A14</f>
        <v>7</v>
      </c>
      <c r="B15" s="9">
        <f>'TRB Record'!C14</f>
        <v>0</v>
      </c>
      <c r="C15" s="20">
        <f>Lignin!J14</f>
        <v>0</v>
      </c>
      <c r="D15" s="54">
        <f>'Monomeric sugars'!M16</f>
        <v>0</v>
      </c>
      <c r="E15" s="51">
        <f>'Monomeric sugars'!N16</f>
        <v>0</v>
      </c>
      <c r="F15" s="51">
        <f>'Monomeric sugars'!O16</f>
        <v>0</v>
      </c>
      <c r="G15" s="51">
        <f>'Monomeric sugars'!P16</f>
        <v>0</v>
      </c>
      <c r="H15" s="51">
        <f>'Monomeric sugars'!Q16</f>
        <v>0</v>
      </c>
      <c r="I15" s="55">
        <f>'Monomeric sugars'!R16</f>
        <v>0</v>
      </c>
      <c r="J15" s="54" t="e">
        <f>'Total sugars'!W19</f>
        <v>#DIV/0!</v>
      </c>
      <c r="K15" s="51" t="e">
        <f>'Total sugars'!X19</f>
        <v>#DIV/0!</v>
      </c>
      <c r="L15" s="51" t="e">
        <f>'Total sugars'!Y19</f>
        <v>#DIV/0!</v>
      </c>
      <c r="M15" s="51" t="e">
        <f>'Total sugars'!Z19</f>
        <v>#DIV/0!</v>
      </c>
      <c r="N15" s="55" t="e">
        <f>'Total sugars'!AA19</f>
        <v>#DIV/0!</v>
      </c>
      <c r="O15" s="20">
        <f>'Organic Acids'!J15</f>
        <v>0</v>
      </c>
      <c r="P15" s="20">
        <f>'Organic Acids'!K15</f>
        <v>0</v>
      </c>
      <c r="Q15" s="20">
        <f>'Organic Acids'!L15</f>
        <v>0</v>
      </c>
    </row>
    <row r="16" spans="1:17" ht="12">
      <c r="A16" s="19" t="str">
        <f>'TRB Record'!A15</f>
        <v>replicate 7</v>
      </c>
      <c r="B16" s="9">
        <f>'TRB Record'!C15</f>
        <v>0</v>
      </c>
      <c r="C16" s="20">
        <f>Lignin!J15</f>
        <v>0</v>
      </c>
      <c r="D16" s="54">
        <f>'Monomeric sugars'!M17</f>
        <v>0</v>
      </c>
      <c r="E16" s="51">
        <f>'Monomeric sugars'!N17</f>
        <v>0</v>
      </c>
      <c r="F16" s="51">
        <f>'Monomeric sugars'!O17</f>
        <v>0</v>
      </c>
      <c r="G16" s="51">
        <f>'Monomeric sugars'!P17</f>
        <v>0</v>
      </c>
      <c r="H16" s="51">
        <f>'Monomeric sugars'!Q17</f>
        <v>0</v>
      </c>
      <c r="I16" s="55">
        <f>'Monomeric sugars'!R17</f>
        <v>0</v>
      </c>
      <c r="J16" s="54" t="e">
        <f>'Total sugars'!W20</f>
        <v>#DIV/0!</v>
      </c>
      <c r="K16" s="51" t="e">
        <f>'Total sugars'!X20</f>
        <v>#DIV/0!</v>
      </c>
      <c r="L16" s="51" t="e">
        <f>'Total sugars'!Y20</f>
        <v>#DIV/0!</v>
      </c>
      <c r="M16" s="51" t="e">
        <f>'Total sugars'!Z20</f>
        <v>#DIV/0!</v>
      </c>
      <c r="N16" s="55" t="e">
        <f>'Total sugars'!AA20</f>
        <v>#DIV/0!</v>
      </c>
      <c r="O16" s="20">
        <f>'Organic Acids'!J16</f>
        <v>0</v>
      </c>
      <c r="P16" s="20">
        <f>'Organic Acids'!K16</f>
        <v>0</v>
      </c>
      <c r="Q16" s="20">
        <f>'Organic Acids'!L16</f>
        <v>0</v>
      </c>
    </row>
    <row r="17" spans="1:17" ht="12">
      <c r="A17" s="19">
        <f>'TRB Record'!A16</f>
        <v>8</v>
      </c>
      <c r="B17" s="9">
        <f>'TRB Record'!C16</f>
        <v>0</v>
      </c>
      <c r="C17" s="20">
        <f>Lignin!J16</f>
        <v>0</v>
      </c>
      <c r="D17" s="54">
        <f>'Monomeric sugars'!M18</f>
        <v>0</v>
      </c>
      <c r="E17" s="51">
        <f>'Monomeric sugars'!N18</f>
        <v>0</v>
      </c>
      <c r="F17" s="51">
        <f>'Monomeric sugars'!O18</f>
        <v>0</v>
      </c>
      <c r="G17" s="51">
        <f>'Monomeric sugars'!P18</f>
        <v>0</v>
      </c>
      <c r="H17" s="51">
        <f>'Monomeric sugars'!Q18</f>
        <v>0</v>
      </c>
      <c r="I17" s="55">
        <f>'Monomeric sugars'!R18</f>
        <v>0</v>
      </c>
      <c r="J17" s="54" t="e">
        <f>'Total sugars'!W21</f>
        <v>#DIV/0!</v>
      </c>
      <c r="K17" s="51" t="e">
        <f>'Total sugars'!X21</f>
        <v>#DIV/0!</v>
      </c>
      <c r="L17" s="51" t="e">
        <f>'Total sugars'!Y21</f>
        <v>#DIV/0!</v>
      </c>
      <c r="M17" s="51" t="e">
        <f>'Total sugars'!Z21</f>
        <v>#DIV/0!</v>
      </c>
      <c r="N17" s="55" t="e">
        <f>'Total sugars'!AA21</f>
        <v>#DIV/0!</v>
      </c>
      <c r="O17" s="20">
        <f>'Organic Acids'!J17</f>
        <v>0</v>
      </c>
      <c r="P17" s="20">
        <f>'Organic Acids'!K17</f>
        <v>0</v>
      </c>
      <c r="Q17" s="20">
        <f>'Organic Acids'!L17</f>
        <v>0</v>
      </c>
    </row>
    <row r="18" spans="1:17" ht="12">
      <c r="A18" s="19" t="str">
        <f>'TRB Record'!A17</f>
        <v>replicate 8</v>
      </c>
      <c r="B18" s="9">
        <f>'TRB Record'!C17</f>
        <v>0</v>
      </c>
      <c r="C18" s="20">
        <f>Lignin!J17</f>
        <v>0</v>
      </c>
      <c r="D18" s="54">
        <f>'Monomeric sugars'!M19</f>
        <v>0</v>
      </c>
      <c r="E18" s="51">
        <f>'Monomeric sugars'!N19</f>
        <v>0</v>
      </c>
      <c r="F18" s="51">
        <f>'Monomeric sugars'!O19</f>
        <v>0</v>
      </c>
      <c r="G18" s="51">
        <f>'Monomeric sugars'!P19</f>
        <v>0</v>
      </c>
      <c r="H18" s="51">
        <f>'Monomeric sugars'!Q19</f>
        <v>0</v>
      </c>
      <c r="I18" s="55">
        <f>'Monomeric sugars'!R19</f>
        <v>0</v>
      </c>
      <c r="J18" s="54" t="e">
        <f>'Total sugars'!W22</f>
        <v>#DIV/0!</v>
      </c>
      <c r="K18" s="51" t="e">
        <f>'Total sugars'!X22</f>
        <v>#DIV/0!</v>
      </c>
      <c r="L18" s="51" t="e">
        <f>'Total sugars'!Y22</f>
        <v>#DIV/0!</v>
      </c>
      <c r="M18" s="51" t="e">
        <f>'Total sugars'!Z22</f>
        <v>#DIV/0!</v>
      </c>
      <c r="N18" s="55" t="e">
        <f>'Total sugars'!AA22</f>
        <v>#DIV/0!</v>
      </c>
      <c r="O18" s="20">
        <f>'Organic Acids'!J18</f>
        <v>0</v>
      </c>
      <c r="P18" s="20">
        <f>'Organic Acids'!K18</f>
        <v>0</v>
      </c>
      <c r="Q18" s="20">
        <f>'Organic Acids'!L18</f>
        <v>0</v>
      </c>
    </row>
    <row r="19" spans="1:17" ht="12">
      <c r="A19" s="19">
        <f>'TRB Record'!A18</f>
        <v>9</v>
      </c>
      <c r="B19" s="9">
        <f>'TRB Record'!C18</f>
        <v>0</v>
      </c>
      <c r="C19" s="20">
        <f>Lignin!J18</f>
        <v>0</v>
      </c>
      <c r="D19" s="54">
        <f>'Monomeric sugars'!M20</f>
        <v>0</v>
      </c>
      <c r="E19" s="51">
        <f>'Monomeric sugars'!N20</f>
        <v>0</v>
      </c>
      <c r="F19" s="51">
        <f>'Monomeric sugars'!O20</f>
        <v>0</v>
      </c>
      <c r="G19" s="51">
        <f>'Monomeric sugars'!P20</f>
        <v>0</v>
      </c>
      <c r="H19" s="51">
        <f>'Monomeric sugars'!Q20</f>
        <v>0</v>
      </c>
      <c r="I19" s="55">
        <f>'Monomeric sugars'!R20</f>
        <v>0</v>
      </c>
      <c r="J19" s="54" t="e">
        <f>'Total sugars'!W23</f>
        <v>#DIV/0!</v>
      </c>
      <c r="K19" s="51" t="e">
        <f>'Total sugars'!X23</f>
        <v>#DIV/0!</v>
      </c>
      <c r="L19" s="51" t="e">
        <f>'Total sugars'!Y23</f>
        <v>#DIV/0!</v>
      </c>
      <c r="M19" s="51" t="e">
        <f>'Total sugars'!Z23</f>
        <v>#DIV/0!</v>
      </c>
      <c r="N19" s="55" t="e">
        <f>'Total sugars'!AA23</f>
        <v>#DIV/0!</v>
      </c>
      <c r="O19" s="20">
        <f>'Organic Acids'!J19</f>
        <v>0</v>
      </c>
      <c r="P19" s="20">
        <f>'Organic Acids'!K19</f>
        <v>0</v>
      </c>
      <c r="Q19" s="20">
        <f>'Organic Acids'!L19</f>
        <v>0</v>
      </c>
    </row>
    <row r="20" spans="1:17" ht="12">
      <c r="A20" s="19" t="str">
        <f>'TRB Record'!A19</f>
        <v>replicate 9</v>
      </c>
      <c r="B20" s="9">
        <f>'TRB Record'!C19</f>
        <v>0</v>
      </c>
      <c r="C20" s="20">
        <f>Lignin!J19</f>
        <v>0</v>
      </c>
      <c r="D20" s="54">
        <f>'Monomeric sugars'!M21</f>
        <v>0</v>
      </c>
      <c r="E20" s="51">
        <f>'Monomeric sugars'!N21</f>
        <v>0</v>
      </c>
      <c r="F20" s="51">
        <f>'Monomeric sugars'!O21</f>
        <v>0</v>
      </c>
      <c r="G20" s="51">
        <f>'Monomeric sugars'!P21</f>
        <v>0</v>
      </c>
      <c r="H20" s="51">
        <f>'Monomeric sugars'!Q21</f>
        <v>0</v>
      </c>
      <c r="I20" s="55">
        <f>'Monomeric sugars'!R21</f>
        <v>0</v>
      </c>
      <c r="J20" s="54" t="e">
        <f>'Total sugars'!W24</f>
        <v>#DIV/0!</v>
      </c>
      <c r="K20" s="51" t="e">
        <f>'Total sugars'!X24</f>
        <v>#DIV/0!</v>
      </c>
      <c r="L20" s="51" t="e">
        <f>'Total sugars'!Y24</f>
        <v>#DIV/0!</v>
      </c>
      <c r="M20" s="51" t="e">
        <f>'Total sugars'!Z24</f>
        <v>#DIV/0!</v>
      </c>
      <c r="N20" s="55" t="e">
        <f>'Total sugars'!AA24</f>
        <v>#DIV/0!</v>
      </c>
      <c r="O20" s="20">
        <f>'Organic Acids'!J20</f>
        <v>0</v>
      </c>
      <c r="P20" s="20">
        <f>'Organic Acids'!K20</f>
        <v>0</v>
      </c>
      <c r="Q20" s="20">
        <f>'Organic Acids'!L20</f>
        <v>0</v>
      </c>
    </row>
    <row r="21" spans="1:17" ht="12">
      <c r="A21" s="19">
        <f>'TRB Record'!A20</f>
        <v>10</v>
      </c>
      <c r="B21" s="9">
        <f>'TRB Record'!C20</f>
        <v>0</v>
      </c>
      <c r="C21" s="20">
        <f>Lignin!J20</f>
        <v>0</v>
      </c>
      <c r="D21" s="54">
        <f>'Monomeric sugars'!M22</f>
        <v>0</v>
      </c>
      <c r="E21" s="51">
        <f>'Monomeric sugars'!N22</f>
        <v>0</v>
      </c>
      <c r="F21" s="51">
        <f>'Monomeric sugars'!O22</f>
        <v>0</v>
      </c>
      <c r="G21" s="51">
        <f>'Monomeric sugars'!P22</f>
        <v>0</v>
      </c>
      <c r="H21" s="51">
        <f>'Monomeric sugars'!Q22</f>
        <v>0</v>
      </c>
      <c r="I21" s="55">
        <f>'Monomeric sugars'!R22</f>
        <v>0</v>
      </c>
      <c r="J21" s="54" t="e">
        <f>'Total sugars'!W25</f>
        <v>#DIV/0!</v>
      </c>
      <c r="K21" s="51" t="e">
        <f>'Total sugars'!X25</f>
        <v>#DIV/0!</v>
      </c>
      <c r="L21" s="51" t="e">
        <f>'Total sugars'!Y25</f>
        <v>#DIV/0!</v>
      </c>
      <c r="M21" s="51" t="e">
        <f>'Total sugars'!Z25</f>
        <v>#DIV/0!</v>
      </c>
      <c r="N21" s="55" t="e">
        <f>'Total sugars'!AA25</f>
        <v>#DIV/0!</v>
      </c>
      <c r="O21" s="20">
        <f>'Organic Acids'!J21</f>
        <v>0</v>
      </c>
      <c r="P21" s="20">
        <f>'Organic Acids'!K21</f>
        <v>0</v>
      </c>
      <c r="Q21" s="20">
        <f>'Organic Acids'!L21</f>
        <v>0</v>
      </c>
    </row>
    <row r="22" spans="1:17" ht="12">
      <c r="A22" s="19" t="str">
        <f>'TRB Record'!A21</f>
        <v>replicate 10</v>
      </c>
      <c r="B22" s="9">
        <f>'TRB Record'!C21</f>
        <v>0</v>
      </c>
      <c r="C22" s="20">
        <f>Lignin!J21</f>
        <v>0</v>
      </c>
      <c r="D22" s="54">
        <f>'Monomeric sugars'!M23</f>
        <v>0</v>
      </c>
      <c r="E22" s="51">
        <f>'Monomeric sugars'!N23</f>
        <v>0</v>
      </c>
      <c r="F22" s="51">
        <f>'Monomeric sugars'!O23</f>
        <v>0</v>
      </c>
      <c r="G22" s="51">
        <f>'Monomeric sugars'!P23</f>
        <v>0</v>
      </c>
      <c r="H22" s="51">
        <f>'Monomeric sugars'!Q23</f>
        <v>0</v>
      </c>
      <c r="I22" s="55">
        <f>'Monomeric sugars'!R23</f>
        <v>0</v>
      </c>
      <c r="J22" s="54" t="e">
        <f>'Total sugars'!W26</f>
        <v>#DIV/0!</v>
      </c>
      <c r="K22" s="51" t="e">
        <f>'Total sugars'!X26</f>
        <v>#DIV/0!</v>
      </c>
      <c r="L22" s="51" t="e">
        <f>'Total sugars'!Y26</f>
        <v>#DIV/0!</v>
      </c>
      <c r="M22" s="51" t="e">
        <f>'Total sugars'!Z26</f>
        <v>#DIV/0!</v>
      </c>
      <c r="N22" s="55" t="e">
        <f>'Total sugars'!AA26</f>
        <v>#DIV/0!</v>
      </c>
      <c r="O22" s="20">
        <f>'Organic Acids'!J22</f>
        <v>0</v>
      </c>
      <c r="P22" s="20">
        <f>'Organic Acids'!K22</f>
        <v>0</v>
      </c>
      <c r="Q22" s="20">
        <f>'Organic Acids'!L22</f>
        <v>0</v>
      </c>
    </row>
    <row r="23" spans="1:17" ht="12">
      <c r="A23" s="19">
        <f>'TRB Record'!A22</f>
        <v>11</v>
      </c>
      <c r="B23" s="9">
        <f>'TRB Record'!C22</f>
        <v>0</v>
      </c>
      <c r="C23" s="20">
        <f>Lignin!J22</f>
        <v>0</v>
      </c>
      <c r="D23" s="54">
        <f>'Monomeric sugars'!M24</f>
        <v>0</v>
      </c>
      <c r="E23" s="51">
        <f>'Monomeric sugars'!N24</f>
        <v>0</v>
      </c>
      <c r="F23" s="51">
        <f>'Monomeric sugars'!O24</f>
        <v>0</v>
      </c>
      <c r="G23" s="51">
        <f>'Monomeric sugars'!P24</f>
        <v>0</v>
      </c>
      <c r="H23" s="51">
        <f>'Monomeric sugars'!Q24</f>
        <v>0</v>
      </c>
      <c r="I23" s="55">
        <f>'Monomeric sugars'!R24</f>
        <v>0</v>
      </c>
      <c r="J23" s="54" t="e">
        <f>'Total sugars'!W27</f>
        <v>#DIV/0!</v>
      </c>
      <c r="K23" s="51" t="e">
        <f>'Total sugars'!X27</f>
        <v>#DIV/0!</v>
      </c>
      <c r="L23" s="51" t="e">
        <f>'Total sugars'!Y27</f>
        <v>#DIV/0!</v>
      </c>
      <c r="M23" s="51" t="e">
        <f>'Total sugars'!Z27</f>
        <v>#DIV/0!</v>
      </c>
      <c r="N23" s="55" t="e">
        <f>'Total sugars'!AA27</f>
        <v>#DIV/0!</v>
      </c>
      <c r="O23" s="20">
        <f>'Organic Acids'!J23</f>
        <v>0</v>
      </c>
      <c r="P23" s="20">
        <f>'Organic Acids'!K23</f>
        <v>0</v>
      </c>
      <c r="Q23" s="20">
        <f>'Organic Acids'!L23</f>
        <v>0</v>
      </c>
    </row>
    <row r="24" spans="1:17" ht="12">
      <c r="A24" s="19" t="str">
        <f>'TRB Record'!A23</f>
        <v>replicate 11</v>
      </c>
      <c r="B24" s="9">
        <f>'TRB Record'!C23</f>
        <v>0</v>
      </c>
      <c r="C24" s="20">
        <f>Lignin!J23</f>
        <v>0</v>
      </c>
      <c r="D24" s="54">
        <f>'Monomeric sugars'!M25</f>
        <v>0</v>
      </c>
      <c r="E24" s="51">
        <f>'Monomeric sugars'!N25</f>
        <v>0</v>
      </c>
      <c r="F24" s="51">
        <f>'Monomeric sugars'!O25</f>
        <v>0</v>
      </c>
      <c r="G24" s="51">
        <f>'Monomeric sugars'!P25</f>
        <v>0</v>
      </c>
      <c r="H24" s="51">
        <f>'Monomeric sugars'!Q25</f>
        <v>0</v>
      </c>
      <c r="I24" s="55">
        <f>'Monomeric sugars'!R25</f>
        <v>0</v>
      </c>
      <c r="J24" s="54" t="e">
        <f>'Total sugars'!W28</f>
        <v>#DIV/0!</v>
      </c>
      <c r="K24" s="51" t="e">
        <f>'Total sugars'!X28</f>
        <v>#DIV/0!</v>
      </c>
      <c r="L24" s="51" t="e">
        <f>'Total sugars'!Y28</f>
        <v>#DIV/0!</v>
      </c>
      <c r="M24" s="51" t="e">
        <f>'Total sugars'!Z28</f>
        <v>#DIV/0!</v>
      </c>
      <c r="N24" s="55" t="e">
        <f>'Total sugars'!AA28</f>
        <v>#DIV/0!</v>
      </c>
      <c r="O24" s="20">
        <f>'Organic Acids'!J24</f>
        <v>0</v>
      </c>
      <c r="P24" s="20">
        <f>'Organic Acids'!K24</f>
        <v>0</v>
      </c>
      <c r="Q24" s="20">
        <f>'Organic Acids'!L24</f>
        <v>0</v>
      </c>
    </row>
    <row r="25" spans="1:17" ht="12">
      <c r="A25" s="19">
        <f>'TRB Record'!A24</f>
        <v>12</v>
      </c>
      <c r="B25" s="9">
        <f>'TRB Record'!C24</f>
        <v>0</v>
      </c>
      <c r="C25" s="20">
        <f>Lignin!J24</f>
        <v>0</v>
      </c>
      <c r="D25" s="54">
        <f>'Monomeric sugars'!M26</f>
        <v>0</v>
      </c>
      <c r="E25" s="51">
        <f>'Monomeric sugars'!N26</f>
        <v>0</v>
      </c>
      <c r="F25" s="51">
        <f>'Monomeric sugars'!O26</f>
        <v>0</v>
      </c>
      <c r="G25" s="51">
        <f>'Monomeric sugars'!P26</f>
        <v>0</v>
      </c>
      <c r="H25" s="51">
        <f>'Monomeric sugars'!Q26</f>
        <v>0</v>
      </c>
      <c r="I25" s="55">
        <f>'Monomeric sugars'!R26</f>
        <v>0</v>
      </c>
      <c r="J25" s="54" t="e">
        <f>'Total sugars'!W29</f>
        <v>#DIV/0!</v>
      </c>
      <c r="K25" s="51" t="e">
        <f>'Total sugars'!X29</f>
        <v>#DIV/0!</v>
      </c>
      <c r="L25" s="51" t="e">
        <f>'Total sugars'!Y29</f>
        <v>#DIV/0!</v>
      </c>
      <c r="M25" s="51" t="e">
        <f>'Total sugars'!Z29</f>
        <v>#DIV/0!</v>
      </c>
      <c r="N25" s="55" t="e">
        <f>'Total sugars'!AA29</f>
        <v>#DIV/0!</v>
      </c>
      <c r="O25" s="20">
        <f>'Organic Acids'!J25</f>
        <v>0</v>
      </c>
      <c r="P25" s="20">
        <f>'Organic Acids'!K25</f>
        <v>0</v>
      </c>
      <c r="Q25" s="20">
        <f>'Organic Acids'!L25</f>
        <v>0</v>
      </c>
    </row>
    <row r="26" spans="1:17" ht="12">
      <c r="A26" s="19" t="str">
        <f>'TRB Record'!A25</f>
        <v>replicate 12</v>
      </c>
      <c r="B26" s="9">
        <f>'TRB Record'!C25</f>
        <v>0</v>
      </c>
      <c r="C26" s="20">
        <f>Lignin!J25</f>
        <v>0</v>
      </c>
      <c r="D26" s="54">
        <f>'Monomeric sugars'!M27</f>
        <v>0</v>
      </c>
      <c r="E26" s="51">
        <f>'Monomeric sugars'!N27</f>
        <v>0</v>
      </c>
      <c r="F26" s="51">
        <f>'Monomeric sugars'!O27</f>
        <v>0</v>
      </c>
      <c r="G26" s="51">
        <f>'Monomeric sugars'!P27</f>
        <v>0</v>
      </c>
      <c r="H26" s="51">
        <f>'Monomeric sugars'!Q27</f>
        <v>0</v>
      </c>
      <c r="I26" s="55">
        <f>'Monomeric sugars'!R27</f>
        <v>0</v>
      </c>
      <c r="J26" s="54" t="e">
        <f>'Total sugars'!W30</f>
        <v>#DIV/0!</v>
      </c>
      <c r="K26" s="51" t="e">
        <f>'Total sugars'!X30</f>
        <v>#DIV/0!</v>
      </c>
      <c r="L26" s="51" t="e">
        <f>'Total sugars'!Y30</f>
        <v>#DIV/0!</v>
      </c>
      <c r="M26" s="51" t="e">
        <f>'Total sugars'!Z30</f>
        <v>#DIV/0!</v>
      </c>
      <c r="N26" s="55" t="e">
        <f>'Total sugars'!AA30</f>
        <v>#DIV/0!</v>
      </c>
      <c r="O26" s="20">
        <f>'Organic Acids'!J26</f>
        <v>0</v>
      </c>
      <c r="P26" s="20">
        <f>'Organic Acids'!K26</f>
        <v>0</v>
      </c>
      <c r="Q26" s="20">
        <f>'Organic Acids'!L26</f>
        <v>0</v>
      </c>
    </row>
    <row r="27" spans="1:17" s="12" customFormat="1" ht="12">
      <c r="A27" s="19">
        <f>'TRB Record'!A26</f>
        <v>13</v>
      </c>
      <c r="B27" s="9">
        <f>'TRB Record'!C26</f>
        <v>0</v>
      </c>
      <c r="C27" s="20">
        <f>Lignin!J26</f>
        <v>0</v>
      </c>
      <c r="D27" s="54">
        <f>'Monomeric sugars'!M28</f>
        <v>0</v>
      </c>
      <c r="E27" s="51">
        <f>'Monomeric sugars'!N28</f>
        <v>0</v>
      </c>
      <c r="F27" s="51">
        <f>'Monomeric sugars'!O28</f>
        <v>0</v>
      </c>
      <c r="G27" s="51">
        <f>'Monomeric sugars'!P28</f>
        <v>0</v>
      </c>
      <c r="H27" s="51">
        <f>'Monomeric sugars'!Q28</f>
        <v>0</v>
      </c>
      <c r="I27" s="55">
        <f>'Monomeric sugars'!R28</f>
        <v>0</v>
      </c>
      <c r="J27" s="54" t="e">
        <f>'Total sugars'!W31</f>
        <v>#DIV/0!</v>
      </c>
      <c r="K27" s="51" t="e">
        <f>'Total sugars'!X31</f>
        <v>#DIV/0!</v>
      </c>
      <c r="L27" s="51" t="e">
        <f>'Total sugars'!Y31</f>
        <v>#DIV/0!</v>
      </c>
      <c r="M27" s="51" t="e">
        <f>'Total sugars'!Z31</f>
        <v>#DIV/0!</v>
      </c>
      <c r="N27" s="55" t="e">
        <f>'Total sugars'!AA31</f>
        <v>#DIV/0!</v>
      </c>
      <c r="O27" s="20">
        <f>'Organic Acids'!J27</f>
        <v>0</v>
      </c>
      <c r="P27" s="20">
        <f>'Organic Acids'!K27</f>
        <v>0</v>
      </c>
      <c r="Q27" s="20">
        <f>'Organic Acids'!L27</f>
        <v>0</v>
      </c>
    </row>
    <row r="28" spans="1:17" ht="12">
      <c r="A28" s="19" t="str">
        <f>'TRB Record'!A27</f>
        <v>replicate 13</v>
      </c>
      <c r="B28" s="9">
        <f>'TRB Record'!C27</f>
        <v>0</v>
      </c>
      <c r="C28" s="20">
        <f>Lignin!J27</f>
        <v>0</v>
      </c>
      <c r="D28" s="54">
        <f>'Monomeric sugars'!M29</f>
        <v>0</v>
      </c>
      <c r="E28" s="51">
        <f>'Monomeric sugars'!N29</f>
        <v>0</v>
      </c>
      <c r="F28" s="51">
        <f>'Monomeric sugars'!O29</f>
        <v>0</v>
      </c>
      <c r="G28" s="51">
        <f>'Monomeric sugars'!P29</f>
        <v>0</v>
      </c>
      <c r="H28" s="51">
        <f>'Monomeric sugars'!Q29</f>
        <v>0</v>
      </c>
      <c r="I28" s="55">
        <f>'Monomeric sugars'!R29</f>
        <v>0</v>
      </c>
      <c r="J28" s="54" t="e">
        <f>'Total sugars'!W32</f>
        <v>#DIV/0!</v>
      </c>
      <c r="K28" s="51" t="e">
        <f>'Total sugars'!X32</f>
        <v>#DIV/0!</v>
      </c>
      <c r="L28" s="51" t="e">
        <f>'Total sugars'!Y32</f>
        <v>#DIV/0!</v>
      </c>
      <c r="M28" s="51" t="e">
        <f>'Total sugars'!Z32</f>
        <v>#DIV/0!</v>
      </c>
      <c r="N28" s="55" t="e">
        <f>'Total sugars'!AA32</f>
        <v>#DIV/0!</v>
      </c>
      <c r="O28" s="20">
        <f>'Organic Acids'!J28</f>
        <v>0</v>
      </c>
      <c r="P28" s="20">
        <f>'Organic Acids'!K28</f>
        <v>0</v>
      </c>
      <c r="Q28" s="20">
        <f>'Organic Acids'!L28</f>
        <v>0</v>
      </c>
    </row>
    <row r="29" spans="1:17" ht="12">
      <c r="A29" s="19">
        <f>'TRB Record'!A28</f>
        <v>14</v>
      </c>
      <c r="B29" s="9">
        <f>'TRB Record'!C28</f>
        <v>0</v>
      </c>
      <c r="C29" s="20">
        <f>Lignin!J28</f>
        <v>0</v>
      </c>
      <c r="D29" s="54">
        <f>'Monomeric sugars'!M30</f>
        <v>0</v>
      </c>
      <c r="E29" s="51">
        <f>'Monomeric sugars'!N30</f>
        <v>0</v>
      </c>
      <c r="F29" s="51">
        <f>'Monomeric sugars'!O30</f>
        <v>0</v>
      </c>
      <c r="G29" s="51">
        <f>'Monomeric sugars'!P30</f>
        <v>0</v>
      </c>
      <c r="H29" s="51">
        <f>'Monomeric sugars'!Q30</f>
        <v>0</v>
      </c>
      <c r="I29" s="55">
        <f>'Monomeric sugars'!R30</f>
        <v>0</v>
      </c>
      <c r="J29" s="54" t="e">
        <f>'Total sugars'!W33</f>
        <v>#DIV/0!</v>
      </c>
      <c r="K29" s="51" t="e">
        <f>'Total sugars'!X33</f>
        <v>#DIV/0!</v>
      </c>
      <c r="L29" s="51" t="e">
        <f>'Total sugars'!Y33</f>
        <v>#DIV/0!</v>
      </c>
      <c r="M29" s="51" t="e">
        <f>'Total sugars'!Z33</f>
        <v>#DIV/0!</v>
      </c>
      <c r="N29" s="55" t="e">
        <f>'Total sugars'!AA33</f>
        <v>#DIV/0!</v>
      </c>
      <c r="O29" s="20">
        <f>'Organic Acids'!J29</f>
        <v>0</v>
      </c>
      <c r="P29" s="20">
        <f>'Organic Acids'!K29</f>
        <v>0</v>
      </c>
      <c r="Q29" s="20">
        <f>'Organic Acids'!L29</f>
        <v>0</v>
      </c>
    </row>
    <row r="30" spans="1:17" ht="12">
      <c r="A30" s="19" t="str">
        <f>'TRB Record'!A29</f>
        <v>replicate 14</v>
      </c>
      <c r="B30" s="9">
        <f>'TRB Record'!C29</f>
        <v>0</v>
      </c>
      <c r="C30" s="20">
        <f>Lignin!J29</f>
        <v>0</v>
      </c>
      <c r="D30" s="54">
        <f>'Monomeric sugars'!M31</f>
        <v>0</v>
      </c>
      <c r="E30" s="51">
        <f>'Monomeric sugars'!N31</f>
        <v>0</v>
      </c>
      <c r="F30" s="51">
        <f>'Monomeric sugars'!O31</f>
        <v>0</v>
      </c>
      <c r="G30" s="51">
        <f>'Monomeric sugars'!P31</f>
        <v>0</v>
      </c>
      <c r="H30" s="51">
        <f>'Monomeric sugars'!Q31</f>
        <v>0</v>
      </c>
      <c r="I30" s="55">
        <f>'Monomeric sugars'!R31</f>
        <v>0</v>
      </c>
      <c r="J30" s="54" t="e">
        <f>'Total sugars'!W34</f>
        <v>#DIV/0!</v>
      </c>
      <c r="K30" s="51" t="e">
        <f>'Total sugars'!X34</f>
        <v>#DIV/0!</v>
      </c>
      <c r="L30" s="51" t="e">
        <f>'Total sugars'!Y34</f>
        <v>#DIV/0!</v>
      </c>
      <c r="M30" s="51" t="e">
        <f>'Total sugars'!Z34</f>
        <v>#DIV/0!</v>
      </c>
      <c r="N30" s="55" t="e">
        <f>'Total sugars'!AA34</f>
        <v>#DIV/0!</v>
      </c>
      <c r="O30" s="20">
        <f>'Organic Acids'!J30</f>
        <v>0</v>
      </c>
      <c r="P30" s="20">
        <f>'Organic Acids'!K30</f>
        <v>0</v>
      </c>
      <c r="Q30" s="20">
        <f>'Organic Acids'!L30</f>
        <v>0</v>
      </c>
    </row>
    <row r="31" spans="1:17" ht="12">
      <c r="A31" s="19">
        <f>'TRB Record'!A30</f>
        <v>15</v>
      </c>
      <c r="B31" s="9">
        <f>'TRB Record'!C30</f>
        <v>0</v>
      </c>
      <c r="C31" s="20">
        <f>Lignin!J30</f>
        <v>0</v>
      </c>
      <c r="D31" s="54">
        <f>'Monomeric sugars'!M32</f>
        <v>0</v>
      </c>
      <c r="E31" s="51">
        <f>'Monomeric sugars'!N32</f>
        <v>0</v>
      </c>
      <c r="F31" s="51">
        <f>'Monomeric sugars'!O32</f>
        <v>0</v>
      </c>
      <c r="G31" s="51">
        <f>'Monomeric sugars'!P32</f>
        <v>0</v>
      </c>
      <c r="H31" s="51">
        <f>'Monomeric sugars'!Q32</f>
        <v>0</v>
      </c>
      <c r="I31" s="55">
        <f>'Monomeric sugars'!R32</f>
        <v>0</v>
      </c>
      <c r="J31" s="54" t="e">
        <f>'Total sugars'!W35</f>
        <v>#DIV/0!</v>
      </c>
      <c r="K31" s="51" t="e">
        <f>'Total sugars'!X35</f>
        <v>#DIV/0!</v>
      </c>
      <c r="L31" s="51" t="e">
        <f>'Total sugars'!Y35</f>
        <v>#DIV/0!</v>
      </c>
      <c r="M31" s="51" t="e">
        <f>'Total sugars'!Z35</f>
        <v>#DIV/0!</v>
      </c>
      <c r="N31" s="55" t="e">
        <f>'Total sugars'!AA35</f>
        <v>#DIV/0!</v>
      </c>
      <c r="O31" s="20">
        <f>'Organic Acids'!J31</f>
        <v>0</v>
      </c>
      <c r="P31" s="20">
        <f>'Organic Acids'!K31</f>
        <v>0</v>
      </c>
      <c r="Q31" s="20">
        <f>'Organic Acids'!L31</f>
        <v>0</v>
      </c>
    </row>
    <row r="32" spans="1:17" ht="12">
      <c r="A32" s="19" t="str">
        <f>'TRB Record'!A31</f>
        <v>replicate 15</v>
      </c>
      <c r="B32" s="9">
        <f>'TRB Record'!C31</f>
        <v>0</v>
      </c>
      <c r="C32" s="20">
        <f>Lignin!J31</f>
        <v>0</v>
      </c>
      <c r="D32" s="54">
        <f>'Monomeric sugars'!M33</f>
        <v>0</v>
      </c>
      <c r="E32" s="51">
        <f>'Monomeric sugars'!N33</f>
        <v>0</v>
      </c>
      <c r="F32" s="51">
        <f>'Monomeric sugars'!O33</f>
        <v>0</v>
      </c>
      <c r="G32" s="51">
        <f>'Monomeric sugars'!P33</f>
        <v>0</v>
      </c>
      <c r="H32" s="51">
        <f>'Monomeric sugars'!Q33</f>
        <v>0</v>
      </c>
      <c r="I32" s="55">
        <f>'Monomeric sugars'!R33</f>
        <v>0</v>
      </c>
      <c r="J32" s="54" t="e">
        <f>'Total sugars'!W36</f>
        <v>#DIV/0!</v>
      </c>
      <c r="K32" s="51" t="e">
        <f>'Total sugars'!X36</f>
        <v>#DIV/0!</v>
      </c>
      <c r="L32" s="51" t="e">
        <f>'Total sugars'!Y36</f>
        <v>#DIV/0!</v>
      </c>
      <c r="M32" s="51" t="e">
        <f>'Total sugars'!Z36</f>
        <v>#DIV/0!</v>
      </c>
      <c r="N32" s="55" t="e">
        <f>'Total sugars'!AA36</f>
        <v>#DIV/0!</v>
      </c>
      <c r="O32" s="20">
        <f>'Organic Acids'!J32</f>
        <v>0</v>
      </c>
      <c r="P32" s="20">
        <f>'Organic Acids'!K32</f>
        <v>0</v>
      </c>
      <c r="Q32" s="20">
        <f>'Organic Acids'!L32</f>
        <v>0</v>
      </c>
    </row>
    <row r="33" spans="1:17" ht="12">
      <c r="A33" s="19">
        <f>'TRB Record'!A32</f>
        <v>16</v>
      </c>
      <c r="B33" s="9">
        <f>'TRB Record'!C32</f>
        <v>0</v>
      </c>
      <c r="C33" s="20">
        <f>Lignin!J32</f>
        <v>0</v>
      </c>
      <c r="D33" s="54">
        <f>'Monomeric sugars'!M34</f>
        <v>0</v>
      </c>
      <c r="E33" s="51">
        <f>'Monomeric sugars'!N34</f>
        <v>0</v>
      </c>
      <c r="F33" s="51">
        <f>'Monomeric sugars'!O34</f>
        <v>0</v>
      </c>
      <c r="G33" s="51">
        <f>'Monomeric sugars'!P34</f>
        <v>0</v>
      </c>
      <c r="H33" s="51">
        <f>'Monomeric sugars'!Q34</f>
        <v>0</v>
      </c>
      <c r="I33" s="55">
        <f>'Monomeric sugars'!R34</f>
        <v>0</v>
      </c>
      <c r="J33" s="54" t="e">
        <f>'Total sugars'!W37</f>
        <v>#DIV/0!</v>
      </c>
      <c r="K33" s="51" t="e">
        <f>'Total sugars'!X37</f>
        <v>#DIV/0!</v>
      </c>
      <c r="L33" s="51" t="e">
        <f>'Total sugars'!Y37</f>
        <v>#DIV/0!</v>
      </c>
      <c r="M33" s="51" t="e">
        <f>'Total sugars'!Z37</f>
        <v>#DIV/0!</v>
      </c>
      <c r="N33" s="55" t="e">
        <f>'Total sugars'!AA37</f>
        <v>#DIV/0!</v>
      </c>
      <c r="O33" s="20">
        <f>'Organic Acids'!J33</f>
        <v>0</v>
      </c>
      <c r="P33" s="20">
        <f>'Organic Acids'!K33</f>
        <v>0</v>
      </c>
      <c r="Q33" s="20">
        <f>'Organic Acids'!L33</f>
        <v>0</v>
      </c>
    </row>
    <row r="34" spans="1:17" ht="12">
      <c r="A34" s="19" t="str">
        <f>'TRB Record'!A33</f>
        <v>replicate 16</v>
      </c>
      <c r="B34" s="9">
        <f>'TRB Record'!C33</f>
        <v>0</v>
      </c>
      <c r="C34" s="20">
        <f>Lignin!J33</f>
        <v>0</v>
      </c>
      <c r="D34" s="54">
        <f>'Monomeric sugars'!M35</f>
        <v>0</v>
      </c>
      <c r="E34" s="51">
        <f>'Monomeric sugars'!N35</f>
        <v>0</v>
      </c>
      <c r="F34" s="51">
        <f>'Monomeric sugars'!O35</f>
        <v>0</v>
      </c>
      <c r="G34" s="51">
        <f>'Monomeric sugars'!P35</f>
        <v>0</v>
      </c>
      <c r="H34" s="51">
        <f>'Monomeric sugars'!Q35</f>
        <v>0</v>
      </c>
      <c r="I34" s="55">
        <f>'Monomeric sugars'!R35</f>
        <v>0</v>
      </c>
      <c r="J34" s="54" t="e">
        <f>'Total sugars'!W38</f>
        <v>#DIV/0!</v>
      </c>
      <c r="K34" s="51" t="e">
        <f>'Total sugars'!X38</f>
        <v>#DIV/0!</v>
      </c>
      <c r="L34" s="51" t="e">
        <f>'Total sugars'!Y38</f>
        <v>#DIV/0!</v>
      </c>
      <c r="M34" s="51" t="e">
        <f>'Total sugars'!Z38</f>
        <v>#DIV/0!</v>
      </c>
      <c r="N34" s="55" t="e">
        <f>'Total sugars'!AA38</f>
        <v>#DIV/0!</v>
      </c>
      <c r="O34" s="20">
        <f>'Organic Acids'!J34</f>
        <v>0</v>
      </c>
      <c r="P34" s="20">
        <f>'Organic Acids'!K34</f>
        <v>0</v>
      </c>
      <c r="Q34" s="20">
        <f>'Organic Acids'!L34</f>
        <v>0</v>
      </c>
    </row>
    <row r="35" spans="1:17" ht="12">
      <c r="A35" s="19">
        <f>'TRB Record'!A34</f>
        <v>17</v>
      </c>
      <c r="B35" s="9">
        <f>'TRB Record'!C34</f>
        <v>0</v>
      </c>
      <c r="C35" s="20">
        <f>Lignin!J34</f>
        <v>0</v>
      </c>
      <c r="D35" s="54">
        <f>'Monomeric sugars'!M36</f>
        <v>0</v>
      </c>
      <c r="E35" s="51">
        <f>'Monomeric sugars'!N36</f>
        <v>0</v>
      </c>
      <c r="F35" s="51">
        <f>'Monomeric sugars'!O36</f>
        <v>0</v>
      </c>
      <c r="G35" s="51">
        <f>'Monomeric sugars'!P36</f>
        <v>0</v>
      </c>
      <c r="H35" s="51">
        <f>'Monomeric sugars'!Q36</f>
        <v>0</v>
      </c>
      <c r="I35" s="55">
        <f>'Monomeric sugars'!R36</f>
        <v>0</v>
      </c>
      <c r="J35" s="54" t="e">
        <f>'Total sugars'!W39</f>
        <v>#DIV/0!</v>
      </c>
      <c r="K35" s="51" t="e">
        <f>'Total sugars'!X39</f>
        <v>#DIV/0!</v>
      </c>
      <c r="L35" s="51" t="e">
        <f>'Total sugars'!Y39</f>
        <v>#DIV/0!</v>
      </c>
      <c r="M35" s="51" t="e">
        <f>'Total sugars'!Z39</f>
        <v>#DIV/0!</v>
      </c>
      <c r="N35" s="55" t="e">
        <f>'Total sugars'!AA39</f>
        <v>#DIV/0!</v>
      </c>
      <c r="O35" s="20">
        <f>'Organic Acids'!J35</f>
        <v>0</v>
      </c>
      <c r="P35" s="20">
        <f>'Organic Acids'!K35</f>
        <v>0</v>
      </c>
      <c r="Q35" s="20">
        <f>'Organic Acids'!L35</f>
        <v>0</v>
      </c>
    </row>
    <row r="36" spans="1:17" ht="12">
      <c r="A36" s="19" t="str">
        <f>'TRB Record'!A35</f>
        <v>replicate 17</v>
      </c>
      <c r="B36" s="9">
        <f>'TRB Record'!C35</f>
        <v>0</v>
      </c>
      <c r="C36" s="20">
        <f>Lignin!J35</f>
        <v>0</v>
      </c>
      <c r="D36" s="54">
        <f>'Monomeric sugars'!M37</f>
        <v>0</v>
      </c>
      <c r="E36" s="51">
        <f>'Monomeric sugars'!N37</f>
        <v>0</v>
      </c>
      <c r="F36" s="51">
        <f>'Monomeric sugars'!O37</f>
        <v>0</v>
      </c>
      <c r="G36" s="51">
        <f>'Monomeric sugars'!P37</f>
        <v>0</v>
      </c>
      <c r="H36" s="51">
        <f>'Monomeric sugars'!Q37</f>
        <v>0</v>
      </c>
      <c r="I36" s="55">
        <f>'Monomeric sugars'!R37</f>
        <v>0</v>
      </c>
      <c r="J36" s="54" t="e">
        <f>'Total sugars'!W40</f>
        <v>#DIV/0!</v>
      </c>
      <c r="K36" s="51" t="e">
        <f>'Total sugars'!X40</f>
        <v>#DIV/0!</v>
      </c>
      <c r="L36" s="51" t="e">
        <f>'Total sugars'!Y40</f>
        <v>#DIV/0!</v>
      </c>
      <c r="M36" s="51" t="e">
        <f>'Total sugars'!Z40</f>
        <v>#DIV/0!</v>
      </c>
      <c r="N36" s="55" t="e">
        <f>'Total sugars'!AA40</f>
        <v>#DIV/0!</v>
      </c>
      <c r="O36" s="20">
        <f>'Organic Acids'!J36</f>
        <v>0</v>
      </c>
      <c r="P36" s="20">
        <f>'Organic Acids'!K36</f>
        <v>0</v>
      </c>
      <c r="Q36" s="20">
        <f>'Organic Acids'!L36</f>
        <v>0</v>
      </c>
    </row>
    <row r="37" spans="1:17" ht="12">
      <c r="A37" s="19">
        <f>'TRB Record'!A36</f>
        <v>18</v>
      </c>
      <c r="B37" s="9">
        <f>'TRB Record'!C36</f>
        <v>0</v>
      </c>
      <c r="C37" s="20">
        <f>Lignin!J36</f>
        <v>0</v>
      </c>
      <c r="D37" s="54">
        <f>'Monomeric sugars'!M38</f>
        <v>0</v>
      </c>
      <c r="E37" s="51">
        <f>'Monomeric sugars'!N38</f>
        <v>0</v>
      </c>
      <c r="F37" s="51">
        <f>'Monomeric sugars'!O38</f>
        <v>0</v>
      </c>
      <c r="G37" s="51">
        <f>'Monomeric sugars'!P38</f>
        <v>0</v>
      </c>
      <c r="H37" s="51">
        <f>'Monomeric sugars'!Q38</f>
        <v>0</v>
      </c>
      <c r="I37" s="55">
        <f>'Monomeric sugars'!R38</f>
        <v>0</v>
      </c>
      <c r="J37" s="54" t="e">
        <f>'Total sugars'!W41</f>
        <v>#DIV/0!</v>
      </c>
      <c r="K37" s="51" t="e">
        <f>'Total sugars'!X41</f>
        <v>#DIV/0!</v>
      </c>
      <c r="L37" s="51" t="e">
        <f>'Total sugars'!Y41</f>
        <v>#DIV/0!</v>
      </c>
      <c r="M37" s="51" t="e">
        <f>'Total sugars'!Z41</f>
        <v>#DIV/0!</v>
      </c>
      <c r="N37" s="55" t="e">
        <f>'Total sugars'!AA41</f>
        <v>#DIV/0!</v>
      </c>
      <c r="O37" s="20">
        <f>'Organic Acids'!J37</f>
        <v>0</v>
      </c>
      <c r="P37" s="20">
        <f>'Organic Acids'!K37</f>
        <v>0</v>
      </c>
      <c r="Q37" s="20">
        <f>'Organic Acids'!L37</f>
        <v>0</v>
      </c>
    </row>
    <row r="38" spans="1:17" ht="12">
      <c r="A38" s="19" t="str">
        <f>'TRB Record'!A37</f>
        <v>replicate 18</v>
      </c>
      <c r="B38" s="9">
        <f>'TRB Record'!C37</f>
        <v>0</v>
      </c>
      <c r="C38" s="20">
        <f>Lignin!J37</f>
        <v>0</v>
      </c>
      <c r="D38" s="54">
        <f>'Monomeric sugars'!M39</f>
        <v>0</v>
      </c>
      <c r="E38" s="51">
        <f>'Monomeric sugars'!N39</f>
        <v>0</v>
      </c>
      <c r="F38" s="51">
        <f>'Monomeric sugars'!O39</f>
        <v>0</v>
      </c>
      <c r="G38" s="51">
        <f>'Monomeric sugars'!P39</f>
        <v>0</v>
      </c>
      <c r="H38" s="51">
        <f>'Monomeric sugars'!Q39</f>
        <v>0</v>
      </c>
      <c r="I38" s="55">
        <f>'Monomeric sugars'!R39</f>
        <v>0</v>
      </c>
      <c r="J38" s="54" t="e">
        <f>'Total sugars'!W42</f>
        <v>#DIV/0!</v>
      </c>
      <c r="K38" s="51" t="e">
        <f>'Total sugars'!X42</f>
        <v>#DIV/0!</v>
      </c>
      <c r="L38" s="51" t="e">
        <f>'Total sugars'!Y42</f>
        <v>#DIV/0!</v>
      </c>
      <c r="M38" s="51" t="e">
        <f>'Total sugars'!Z42</f>
        <v>#DIV/0!</v>
      </c>
      <c r="N38" s="55" t="e">
        <f>'Total sugars'!AA42</f>
        <v>#DIV/0!</v>
      </c>
      <c r="O38" s="20">
        <f>'Organic Acids'!J38</f>
        <v>0</v>
      </c>
      <c r="P38" s="20">
        <f>'Organic Acids'!K38</f>
        <v>0</v>
      </c>
      <c r="Q38" s="20">
        <f>'Organic Acids'!L38</f>
        <v>0</v>
      </c>
    </row>
    <row r="39" spans="1:17" ht="12">
      <c r="A39" s="19">
        <f>'TRB Record'!A38</f>
        <v>19</v>
      </c>
      <c r="B39" s="9">
        <f>'TRB Record'!C38</f>
        <v>0</v>
      </c>
      <c r="C39" s="20">
        <f>Lignin!J38</f>
        <v>0</v>
      </c>
      <c r="D39" s="54">
        <f>'Monomeric sugars'!M40</f>
        <v>0</v>
      </c>
      <c r="E39" s="51">
        <f>'Monomeric sugars'!N40</f>
        <v>0</v>
      </c>
      <c r="F39" s="51">
        <f>'Monomeric sugars'!O40</f>
        <v>0</v>
      </c>
      <c r="G39" s="51">
        <f>'Monomeric sugars'!P40</f>
        <v>0</v>
      </c>
      <c r="H39" s="51">
        <f>'Monomeric sugars'!Q40</f>
        <v>0</v>
      </c>
      <c r="I39" s="55">
        <f>'Monomeric sugars'!R40</f>
        <v>0</v>
      </c>
      <c r="J39" s="54" t="e">
        <f>'Total sugars'!W43</f>
        <v>#DIV/0!</v>
      </c>
      <c r="K39" s="51" t="e">
        <f>'Total sugars'!X43</f>
        <v>#DIV/0!</v>
      </c>
      <c r="L39" s="51" t="e">
        <f>'Total sugars'!Y43</f>
        <v>#DIV/0!</v>
      </c>
      <c r="M39" s="51" t="e">
        <f>'Total sugars'!Z43</f>
        <v>#DIV/0!</v>
      </c>
      <c r="N39" s="55" t="e">
        <f>'Total sugars'!AA43</f>
        <v>#DIV/0!</v>
      </c>
      <c r="O39" s="20">
        <f>'Organic Acids'!J39</f>
        <v>0</v>
      </c>
      <c r="P39" s="20">
        <f>'Organic Acids'!K39</f>
        <v>0</v>
      </c>
      <c r="Q39" s="20">
        <f>'Organic Acids'!L39</f>
        <v>0</v>
      </c>
    </row>
    <row r="40" spans="1:17" ht="12">
      <c r="A40" s="19" t="str">
        <f>'TRB Record'!A39</f>
        <v>replicate 19</v>
      </c>
      <c r="B40" s="9">
        <f>'TRB Record'!C39</f>
        <v>0</v>
      </c>
      <c r="C40" s="20">
        <f>Lignin!J39</f>
        <v>0</v>
      </c>
      <c r="D40" s="54">
        <f>'Monomeric sugars'!M41</f>
        <v>0</v>
      </c>
      <c r="E40" s="51">
        <f>'Monomeric sugars'!N41</f>
        <v>0</v>
      </c>
      <c r="F40" s="51">
        <f>'Monomeric sugars'!O41</f>
        <v>0</v>
      </c>
      <c r="G40" s="51">
        <f>'Monomeric sugars'!P41</f>
        <v>0</v>
      </c>
      <c r="H40" s="51">
        <f>'Monomeric sugars'!Q41</f>
        <v>0</v>
      </c>
      <c r="I40" s="55">
        <f>'Monomeric sugars'!R41</f>
        <v>0</v>
      </c>
      <c r="J40" s="54" t="e">
        <f>'Total sugars'!W44</f>
        <v>#DIV/0!</v>
      </c>
      <c r="K40" s="51" t="e">
        <f>'Total sugars'!X44</f>
        <v>#DIV/0!</v>
      </c>
      <c r="L40" s="51" t="e">
        <f>'Total sugars'!Y44</f>
        <v>#DIV/0!</v>
      </c>
      <c r="M40" s="51" t="e">
        <f>'Total sugars'!Z44</f>
        <v>#DIV/0!</v>
      </c>
      <c r="N40" s="55" t="e">
        <f>'Total sugars'!AA44</f>
        <v>#DIV/0!</v>
      </c>
      <c r="O40" s="20">
        <f>'Organic Acids'!J40</f>
        <v>0</v>
      </c>
      <c r="P40" s="20">
        <f>'Organic Acids'!K40</f>
        <v>0</v>
      </c>
      <c r="Q40" s="20">
        <f>'Organic Acids'!L40</f>
        <v>0</v>
      </c>
    </row>
    <row r="41" spans="1:17" ht="12">
      <c r="A41" s="19">
        <f>'TRB Record'!A40</f>
        <v>20</v>
      </c>
      <c r="B41" s="9">
        <f>'TRB Record'!C40</f>
        <v>0</v>
      </c>
      <c r="C41" s="20">
        <f>Lignin!J40</f>
        <v>0</v>
      </c>
      <c r="D41" s="54">
        <f>'Monomeric sugars'!M42</f>
        <v>0</v>
      </c>
      <c r="E41" s="51">
        <f>'Monomeric sugars'!N42</f>
        <v>0</v>
      </c>
      <c r="F41" s="51">
        <f>'Monomeric sugars'!O42</f>
        <v>0</v>
      </c>
      <c r="G41" s="51">
        <f>'Monomeric sugars'!P42</f>
        <v>0</v>
      </c>
      <c r="H41" s="51">
        <f>'Monomeric sugars'!Q42</f>
        <v>0</v>
      </c>
      <c r="I41" s="55">
        <f>'Monomeric sugars'!R42</f>
        <v>0</v>
      </c>
      <c r="J41" s="54" t="e">
        <f>'Total sugars'!W45</f>
        <v>#DIV/0!</v>
      </c>
      <c r="K41" s="51" t="e">
        <f>'Total sugars'!X45</f>
        <v>#DIV/0!</v>
      </c>
      <c r="L41" s="51" t="e">
        <f>'Total sugars'!Y45</f>
        <v>#DIV/0!</v>
      </c>
      <c r="M41" s="51" t="e">
        <f>'Total sugars'!Z45</f>
        <v>#DIV/0!</v>
      </c>
      <c r="N41" s="55" t="e">
        <f>'Total sugars'!AA45</f>
        <v>#DIV/0!</v>
      </c>
      <c r="O41" s="20">
        <f>'Organic Acids'!J41</f>
        <v>0</v>
      </c>
      <c r="P41" s="20">
        <f>'Organic Acids'!K41</f>
        <v>0</v>
      </c>
      <c r="Q41" s="20">
        <f>'Organic Acids'!L41</f>
        <v>0</v>
      </c>
    </row>
    <row r="42" spans="1:17" ht="12">
      <c r="A42" s="19" t="str">
        <f>'TRB Record'!A41</f>
        <v>replicate 20</v>
      </c>
      <c r="B42" s="9">
        <f>'TRB Record'!C41</f>
        <v>0</v>
      </c>
      <c r="C42" s="20">
        <f>Lignin!J41</f>
        <v>0</v>
      </c>
      <c r="D42" s="54">
        <f>'Monomeric sugars'!M43</f>
        <v>0</v>
      </c>
      <c r="E42" s="51">
        <f>'Monomeric sugars'!N43</f>
        <v>0</v>
      </c>
      <c r="F42" s="51">
        <f>'Monomeric sugars'!O43</f>
        <v>0</v>
      </c>
      <c r="G42" s="51">
        <f>'Monomeric sugars'!P43</f>
        <v>0</v>
      </c>
      <c r="H42" s="51">
        <f>'Monomeric sugars'!Q43</f>
        <v>0</v>
      </c>
      <c r="I42" s="55">
        <f>'Monomeric sugars'!R43</f>
        <v>0</v>
      </c>
      <c r="J42" s="54" t="e">
        <f>'Total sugars'!W46</f>
        <v>#DIV/0!</v>
      </c>
      <c r="K42" s="51" t="e">
        <f>'Total sugars'!X46</f>
        <v>#DIV/0!</v>
      </c>
      <c r="L42" s="51" t="e">
        <f>'Total sugars'!Y46</f>
        <v>#DIV/0!</v>
      </c>
      <c r="M42" s="51" t="e">
        <f>'Total sugars'!Z46</f>
        <v>#DIV/0!</v>
      </c>
      <c r="N42" s="55" t="e">
        <f>'Total sugars'!AA46</f>
        <v>#DIV/0!</v>
      </c>
      <c r="O42" s="20">
        <f>'Organic Acids'!J42</f>
        <v>0</v>
      </c>
      <c r="P42" s="20">
        <f>'Organic Acids'!K42</f>
        <v>0</v>
      </c>
      <c r="Q42" s="20">
        <f>'Organic Acids'!L42</f>
        <v>0</v>
      </c>
    </row>
    <row r="43" spans="1:17" ht="12">
      <c r="A43" s="19">
        <f>'TRB Record'!A42</f>
        <v>21</v>
      </c>
      <c r="B43" s="9">
        <f>'TRB Record'!C42</f>
        <v>0</v>
      </c>
      <c r="C43" s="20">
        <f>Lignin!J42</f>
        <v>0</v>
      </c>
      <c r="D43" s="54">
        <f>'Monomeric sugars'!M44</f>
        <v>0</v>
      </c>
      <c r="E43" s="51">
        <f>'Monomeric sugars'!N44</f>
        <v>0</v>
      </c>
      <c r="F43" s="51">
        <f>'Monomeric sugars'!O44</f>
        <v>0</v>
      </c>
      <c r="G43" s="51">
        <f>'Monomeric sugars'!P44</f>
        <v>0</v>
      </c>
      <c r="H43" s="51">
        <f>'Monomeric sugars'!Q44</f>
        <v>0</v>
      </c>
      <c r="I43" s="55">
        <f>'Monomeric sugars'!R44</f>
        <v>0</v>
      </c>
      <c r="J43" s="54" t="e">
        <f>'Total sugars'!W47</f>
        <v>#DIV/0!</v>
      </c>
      <c r="K43" s="51" t="e">
        <f>'Total sugars'!X47</f>
        <v>#DIV/0!</v>
      </c>
      <c r="L43" s="51" t="e">
        <f>'Total sugars'!Y47</f>
        <v>#DIV/0!</v>
      </c>
      <c r="M43" s="51" t="e">
        <f>'Total sugars'!Z47</f>
        <v>#DIV/0!</v>
      </c>
      <c r="N43" s="55" t="e">
        <f>'Total sugars'!AA47</f>
        <v>#DIV/0!</v>
      </c>
      <c r="O43" s="20">
        <f>'Organic Acids'!J43</f>
        <v>0</v>
      </c>
      <c r="P43" s="20">
        <f>'Organic Acids'!K43</f>
        <v>0</v>
      </c>
      <c r="Q43" s="20">
        <f>'Organic Acids'!L43</f>
        <v>0</v>
      </c>
    </row>
    <row r="44" spans="1:17" ht="12">
      <c r="A44" s="19" t="str">
        <f>'TRB Record'!A43</f>
        <v>replicate 21</v>
      </c>
      <c r="B44" s="9">
        <f>'TRB Record'!C43</f>
        <v>0</v>
      </c>
      <c r="C44" s="20">
        <f>Lignin!J43</f>
        <v>0</v>
      </c>
      <c r="D44" s="54">
        <f>'Monomeric sugars'!M45</f>
        <v>0</v>
      </c>
      <c r="E44" s="51">
        <f>'Monomeric sugars'!N45</f>
        <v>0</v>
      </c>
      <c r="F44" s="51">
        <f>'Monomeric sugars'!O45</f>
        <v>0</v>
      </c>
      <c r="G44" s="51">
        <f>'Monomeric sugars'!P45</f>
        <v>0</v>
      </c>
      <c r="H44" s="51">
        <f>'Monomeric sugars'!Q45</f>
        <v>0</v>
      </c>
      <c r="I44" s="55">
        <f>'Monomeric sugars'!R45</f>
        <v>0</v>
      </c>
      <c r="J44" s="54" t="e">
        <f>'Total sugars'!W48</f>
        <v>#DIV/0!</v>
      </c>
      <c r="K44" s="51" t="e">
        <f>'Total sugars'!X48</f>
        <v>#DIV/0!</v>
      </c>
      <c r="L44" s="51" t="e">
        <f>'Total sugars'!Y48</f>
        <v>#DIV/0!</v>
      </c>
      <c r="M44" s="51" t="e">
        <f>'Total sugars'!Z48</f>
        <v>#DIV/0!</v>
      </c>
      <c r="N44" s="55" t="e">
        <f>'Total sugars'!AA48</f>
        <v>#DIV/0!</v>
      </c>
      <c r="O44" s="20">
        <f>'Organic Acids'!J44</f>
        <v>0</v>
      </c>
      <c r="P44" s="20">
        <f>'Organic Acids'!K44</f>
        <v>0</v>
      </c>
      <c r="Q44" s="20">
        <f>'Organic Acids'!L44</f>
        <v>0</v>
      </c>
    </row>
    <row r="45" spans="1:17" ht="12">
      <c r="A45" s="19">
        <f>'TRB Record'!A44</f>
        <v>22</v>
      </c>
      <c r="B45" s="9">
        <f>'TRB Record'!C44</f>
        <v>0</v>
      </c>
      <c r="C45" s="20">
        <f>Lignin!J44</f>
        <v>0</v>
      </c>
      <c r="D45" s="54">
        <f>'Monomeric sugars'!M46</f>
        <v>0</v>
      </c>
      <c r="E45" s="51">
        <f>'Monomeric sugars'!N46</f>
        <v>0</v>
      </c>
      <c r="F45" s="51">
        <f>'Monomeric sugars'!O46</f>
        <v>0</v>
      </c>
      <c r="G45" s="51">
        <f>'Monomeric sugars'!P46</f>
        <v>0</v>
      </c>
      <c r="H45" s="51">
        <f>'Monomeric sugars'!Q46</f>
        <v>0</v>
      </c>
      <c r="I45" s="55">
        <f>'Monomeric sugars'!R46</f>
        <v>0</v>
      </c>
      <c r="J45" s="54" t="e">
        <f>'Total sugars'!W49</f>
        <v>#DIV/0!</v>
      </c>
      <c r="K45" s="51" t="e">
        <f>'Total sugars'!X49</f>
        <v>#DIV/0!</v>
      </c>
      <c r="L45" s="51" t="e">
        <f>'Total sugars'!Y49</f>
        <v>#DIV/0!</v>
      </c>
      <c r="M45" s="51" t="e">
        <f>'Total sugars'!Z49</f>
        <v>#DIV/0!</v>
      </c>
      <c r="N45" s="55" t="e">
        <f>'Total sugars'!AA49</f>
        <v>#DIV/0!</v>
      </c>
      <c r="O45" s="20">
        <f>'Organic Acids'!J45</f>
        <v>0</v>
      </c>
      <c r="P45" s="20">
        <f>'Organic Acids'!K45</f>
        <v>0</v>
      </c>
      <c r="Q45" s="20">
        <f>'Organic Acids'!L45</f>
        <v>0</v>
      </c>
    </row>
    <row r="46" spans="1:17" ht="12">
      <c r="A46" s="19" t="str">
        <f>'TRB Record'!A45</f>
        <v>replicate 22</v>
      </c>
      <c r="B46" s="9">
        <f>'TRB Record'!C45</f>
        <v>0</v>
      </c>
      <c r="C46" s="20">
        <f>Lignin!J45</f>
        <v>0</v>
      </c>
      <c r="D46" s="54">
        <f>'Monomeric sugars'!M47</f>
        <v>0</v>
      </c>
      <c r="E46" s="51">
        <f>'Monomeric sugars'!N47</f>
        <v>0</v>
      </c>
      <c r="F46" s="51">
        <f>'Monomeric sugars'!O47</f>
        <v>0</v>
      </c>
      <c r="G46" s="51">
        <f>'Monomeric sugars'!P47</f>
        <v>0</v>
      </c>
      <c r="H46" s="51">
        <f>'Monomeric sugars'!Q47</f>
        <v>0</v>
      </c>
      <c r="I46" s="55">
        <f>'Monomeric sugars'!R47</f>
        <v>0</v>
      </c>
      <c r="J46" s="54" t="e">
        <f>'Total sugars'!W50</f>
        <v>#DIV/0!</v>
      </c>
      <c r="K46" s="51" t="e">
        <f>'Total sugars'!X50</f>
        <v>#DIV/0!</v>
      </c>
      <c r="L46" s="51" t="e">
        <f>'Total sugars'!Y50</f>
        <v>#DIV/0!</v>
      </c>
      <c r="M46" s="51" t="e">
        <f>'Total sugars'!Z50</f>
        <v>#DIV/0!</v>
      </c>
      <c r="N46" s="55" t="e">
        <f>'Total sugars'!AA50</f>
        <v>#DIV/0!</v>
      </c>
      <c r="O46" s="20">
        <f>'Organic Acids'!J46</f>
        <v>0</v>
      </c>
      <c r="P46" s="20">
        <f>'Organic Acids'!K46</f>
        <v>0</v>
      </c>
      <c r="Q46" s="20">
        <f>'Organic Acids'!L46</f>
        <v>0</v>
      </c>
    </row>
    <row r="47" spans="1:17" ht="12">
      <c r="A47" s="19">
        <f>'TRB Record'!A46</f>
        <v>23</v>
      </c>
      <c r="B47" s="9">
        <f>'TRB Record'!C46</f>
        <v>0</v>
      </c>
      <c r="C47" s="20">
        <f>Lignin!J46</f>
        <v>0</v>
      </c>
      <c r="D47" s="54">
        <f>'Monomeric sugars'!M48</f>
        <v>0</v>
      </c>
      <c r="E47" s="51">
        <f>'Monomeric sugars'!N48</f>
        <v>0</v>
      </c>
      <c r="F47" s="51">
        <f>'Monomeric sugars'!O48</f>
        <v>0</v>
      </c>
      <c r="G47" s="51">
        <f>'Monomeric sugars'!P48</f>
        <v>0</v>
      </c>
      <c r="H47" s="51">
        <f>'Monomeric sugars'!Q48</f>
        <v>0</v>
      </c>
      <c r="I47" s="55">
        <f>'Monomeric sugars'!R48</f>
        <v>0</v>
      </c>
      <c r="J47" s="54" t="e">
        <f>'Total sugars'!W51</f>
        <v>#DIV/0!</v>
      </c>
      <c r="K47" s="51" t="e">
        <f>'Total sugars'!X51</f>
        <v>#DIV/0!</v>
      </c>
      <c r="L47" s="51" t="e">
        <f>'Total sugars'!Y51</f>
        <v>#DIV/0!</v>
      </c>
      <c r="M47" s="51" t="e">
        <f>'Total sugars'!Z51</f>
        <v>#DIV/0!</v>
      </c>
      <c r="N47" s="55" t="e">
        <f>'Total sugars'!AA51</f>
        <v>#DIV/0!</v>
      </c>
      <c r="O47" s="20">
        <f>'Organic Acids'!J47</f>
        <v>0</v>
      </c>
      <c r="P47" s="20">
        <f>'Organic Acids'!K47</f>
        <v>0</v>
      </c>
      <c r="Q47" s="20">
        <f>'Organic Acids'!L47</f>
        <v>0</v>
      </c>
    </row>
    <row r="48" spans="1:17" ht="12">
      <c r="A48" s="19" t="str">
        <f>'TRB Record'!A47</f>
        <v>replicate 23</v>
      </c>
      <c r="B48" s="9">
        <f>'TRB Record'!C47</f>
        <v>0</v>
      </c>
      <c r="C48" s="20">
        <f>Lignin!J47</f>
        <v>0</v>
      </c>
      <c r="D48" s="54">
        <f>'Monomeric sugars'!M49</f>
        <v>0</v>
      </c>
      <c r="E48" s="51">
        <f>'Monomeric sugars'!N49</f>
        <v>0</v>
      </c>
      <c r="F48" s="51">
        <f>'Monomeric sugars'!O49</f>
        <v>0</v>
      </c>
      <c r="G48" s="51">
        <f>'Monomeric sugars'!P49</f>
        <v>0</v>
      </c>
      <c r="H48" s="51">
        <f>'Monomeric sugars'!Q49</f>
        <v>0</v>
      </c>
      <c r="I48" s="55">
        <f>'Monomeric sugars'!R49</f>
        <v>0</v>
      </c>
      <c r="J48" s="54" t="e">
        <f>'Total sugars'!W52</f>
        <v>#DIV/0!</v>
      </c>
      <c r="K48" s="51" t="e">
        <f>'Total sugars'!X52</f>
        <v>#DIV/0!</v>
      </c>
      <c r="L48" s="51" t="e">
        <f>'Total sugars'!Y52</f>
        <v>#DIV/0!</v>
      </c>
      <c r="M48" s="51" t="e">
        <f>'Total sugars'!Z52</f>
        <v>#DIV/0!</v>
      </c>
      <c r="N48" s="55" t="e">
        <f>'Total sugars'!AA52</f>
        <v>#DIV/0!</v>
      </c>
      <c r="O48" s="20">
        <f>'Organic Acids'!J48</f>
        <v>0</v>
      </c>
      <c r="P48" s="20">
        <f>'Organic Acids'!K48</f>
        <v>0</v>
      </c>
      <c r="Q48" s="20">
        <f>'Organic Acids'!L48</f>
        <v>0</v>
      </c>
    </row>
    <row r="49" spans="1:17" ht="12">
      <c r="A49" s="19">
        <f>'TRB Record'!A48</f>
        <v>24</v>
      </c>
      <c r="B49" s="9">
        <f>'TRB Record'!C48</f>
        <v>0</v>
      </c>
      <c r="C49" s="20">
        <f>Lignin!J48</f>
        <v>0</v>
      </c>
      <c r="D49" s="54">
        <f>'Monomeric sugars'!M50</f>
        <v>0</v>
      </c>
      <c r="E49" s="51">
        <f>'Monomeric sugars'!N50</f>
        <v>0</v>
      </c>
      <c r="F49" s="51">
        <f>'Monomeric sugars'!O50</f>
        <v>0</v>
      </c>
      <c r="G49" s="51">
        <f>'Monomeric sugars'!P50</f>
        <v>0</v>
      </c>
      <c r="H49" s="51">
        <f>'Monomeric sugars'!Q50</f>
        <v>0</v>
      </c>
      <c r="I49" s="55">
        <f>'Monomeric sugars'!R50</f>
        <v>0</v>
      </c>
      <c r="J49" s="54" t="e">
        <f>'Total sugars'!W53</f>
        <v>#DIV/0!</v>
      </c>
      <c r="K49" s="51" t="e">
        <f>'Total sugars'!X53</f>
        <v>#DIV/0!</v>
      </c>
      <c r="L49" s="51" t="e">
        <f>'Total sugars'!Y53</f>
        <v>#DIV/0!</v>
      </c>
      <c r="M49" s="51" t="e">
        <f>'Total sugars'!Z53</f>
        <v>#DIV/0!</v>
      </c>
      <c r="N49" s="55" t="e">
        <f>'Total sugars'!AA53</f>
        <v>#DIV/0!</v>
      </c>
      <c r="O49" s="20">
        <f>'Organic Acids'!J49</f>
        <v>0</v>
      </c>
      <c r="P49" s="20">
        <f>'Organic Acids'!K49</f>
        <v>0</v>
      </c>
      <c r="Q49" s="20">
        <f>'Organic Acids'!L49</f>
        <v>0</v>
      </c>
    </row>
    <row r="50" spans="1:17" ht="12">
      <c r="A50" s="19" t="str">
        <f>'TRB Record'!A49</f>
        <v>replicate 24</v>
      </c>
      <c r="B50" s="9">
        <f>'TRB Record'!C49</f>
        <v>0</v>
      </c>
      <c r="C50" s="20">
        <f>Lignin!J49</f>
        <v>0</v>
      </c>
      <c r="D50" s="54">
        <f>'Monomeric sugars'!M51</f>
        <v>0</v>
      </c>
      <c r="E50" s="51">
        <f>'Monomeric sugars'!N51</f>
        <v>0</v>
      </c>
      <c r="F50" s="51">
        <f>'Monomeric sugars'!O51</f>
        <v>0</v>
      </c>
      <c r="G50" s="51">
        <f>'Monomeric sugars'!P51</f>
        <v>0</v>
      </c>
      <c r="H50" s="51">
        <f>'Monomeric sugars'!Q51</f>
        <v>0</v>
      </c>
      <c r="I50" s="55">
        <f>'Monomeric sugars'!R51</f>
        <v>0</v>
      </c>
      <c r="J50" s="54" t="e">
        <f>'Total sugars'!W54</f>
        <v>#DIV/0!</v>
      </c>
      <c r="K50" s="51" t="e">
        <f>'Total sugars'!X54</f>
        <v>#DIV/0!</v>
      </c>
      <c r="L50" s="51" t="e">
        <f>'Total sugars'!Y54</f>
        <v>#DIV/0!</v>
      </c>
      <c r="M50" s="51" t="e">
        <f>'Total sugars'!Z54</f>
        <v>#DIV/0!</v>
      </c>
      <c r="N50" s="55" t="e">
        <f>'Total sugars'!AA54</f>
        <v>#DIV/0!</v>
      </c>
      <c r="O50" s="20">
        <f>'Organic Acids'!J50</f>
        <v>0</v>
      </c>
      <c r="P50" s="20">
        <f>'Organic Acids'!K50</f>
        <v>0</v>
      </c>
      <c r="Q50" s="20">
        <f>'Organic Acids'!L50</f>
        <v>0</v>
      </c>
    </row>
    <row r="51" spans="1:17" ht="12">
      <c r="A51" s="19">
        <f>'TRB Record'!A50</f>
        <v>25</v>
      </c>
      <c r="B51" s="9">
        <f>'TRB Record'!C50</f>
        <v>0</v>
      </c>
      <c r="C51" s="20">
        <f>Lignin!J50</f>
        <v>0</v>
      </c>
      <c r="D51" s="54">
        <f>'Monomeric sugars'!M52</f>
        <v>0</v>
      </c>
      <c r="E51" s="51">
        <f>'Monomeric sugars'!N52</f>
        <v>0</v>
      </c>
      <c r="F51" s="51">
        <f>'Monomeric sugars'!O52</f>
        <v>0</v>
      </c>
      <c r="G51" s="51">
        <f>'Monomeric sugars'!P52</f>
        <v>0</v>
      </c>
      <c r="H51" s="51">
        <f>'Monomeric sugars'!Q52</f>
        <v>0</v>
      </c>
      <c r="I51" s="55">
        <f>'Monomeric sugars'!R52</f>
        <v>0</v>
      </c>
      <c r="J51" s="54" t="e">
        <f>'Total sugars'!W55</f>
        <v>#DIV/0!</v>
      </c>
      <c r="K51" s="51" t="e">
        <f>'Total sugars'!X55</f>
        <v>#DIV/0!</v>
      </c>
      <c r="L51" s="51" t="e">
        <f>'Total sugars'!Y55</f>
        <v>#DIV/0!</v>
      </c>
      <c r="M51" s="51" t="e">
        <f>'Total sugars'!Z55</f>
        <v>#DIV/0!</v>
      </c>
      <c r="N51" s="55" t="e">
        <f>'Total sugars'!AA55</f>
        <v>#DIV/0!</v>
      </c>
      <c r="O51" s="20">
        <f>'Organic Acids'!J51</f>
        <v>0</v>
      </c>
      <c r="P51" s="20">
        <f>'Organic Acids'!K51</f>
        <v>0</v>
      </c>
      <c r="Q51" s="20">
        <f>'Organic Acids'!L51</f>
        <v>0</v>
      </c>
    </row>
    <row r="52" spans="1:17" ht="12">
      <c r="A52" s="19" t="str">
        <f>'TRB Record'!A51</f>
        <v>replicate 25</v>
      </c>
      <c r="B52" s="9">
        <f>'TRB Record'!C51</f>
        <v>0</v>
      </c>
      <c r="C52" s="20">
        <f>Lignin!J51</f>
        <v>0</v>
      </c>
      <c r="D52" s="54">
        <f>'Monomeric sugars'!M53</f>
        <v>0</v>
      </c>
      <c r="E52" s="51">
        <f>'Monomeric sugars'!N53</f>
        <v>0</v>
      </c>
      <c r="F52" s="51">
        <f>'Monomeric sugars'!O53</f>
        <v>0</v>
      </c>
      <c r="G52" s="51">
        <f>'Monomeric sugars'!P53</f>
        <v>0</v>
      </c>
      <c r="H52" s="51">
        <f>'Monomeric sugars'!Q53</f>
        <v>0</v>
      </c>
      <c r="I52" s="55">
        <f>'Monomeric sugars'!R53</f>
        <v>0</v>
      </c>
      <c r="J52" s="54" t="e">
        <f>'Total sugars'!W56</f>
        <v>#DIV/0!</v>
      </c>
      <c r="K52" s="51" t="e">
        <f>'Total sugars'!X56</f>
        <v>#DIV/0!</v>
      </c>
      <c r="L52" s="51" t="e">
        <f>'Total sugars'!Y56</f>
        <v>#DIV/0!</v>
      </c>
      <c r="M52" s="51" t="e">
        <f>'Total sugars'!Z56</f>
        <v>#DIV/0!</v>
      </c>
      <c r="N52" s="55" t="e">
        <f>'Total sugars'!AA56</f>
        <v>#DIV/0!</v>
      </c>
      <c r="O52" s="20">
        <f>'Organic Acids'!J52</f>
        <v>0</v>
      </c>
      <c r="P52" s="20">
        <f>'Organic Acids'!K52</f>
        <v>0</v>
      </c>
      <c r="Q52" s="20">
        <f>'Organic Acids'!L52</f>
        <v>0</v>
      </c>
    </row>
    <row r="53" spans="1:17" ht="12">
      <c r="A53" s="19">
        <f>'TRB Record'!A52</f>
        <v>26</v>
      </c>
      <c r="B53" s="9">
        <f>'TRB Record'!C52</f>
        <v>0</v>
      </c>
      <c r="C53" s="20">
        <f>Lignin!J52</f>
        <v>0</v>
      </c>
      <c r="D53" s="54">
        <f>'Monomeric sugars'!M54</f>
        <v>0</v>
      </c>
      <c r="E53" s="51">
        <f>'Monomeric sugars'!N54</f>
        <v>0</v>
      </c>
      <c r="F53" s="51">
        <f>'Monomeric sugars'!O54</f>
        <v>0</v>
      </c>
      <c r="G53" s="51">
        <f>'Monomeric sugars'!P54</f>
        <v>0</v>
      </c>
      <c r="H53" s="51">
        <f>'Monomeric sugars'!Q54</f>
        <v>0</v>
      </c>
      <c r="I53" s="55">
        <f>'Monomeric sugars'!R54</f>
        <v>0</v>
      </c>
      <c r="J53" s="54" t="e">
        <f>'Total sugars'!W57</f>
        <v>#DIV/0!</v>
      </c>
      <c r="K53" s="51" t="e">
        <f>'Total sugars'!X57</f>
        <v>#DIV/0!</v>
      </c>
      <c r="L53" s="51" t="e">
        <f>'Total sugars'!Y57</f>
        <v>#DIV/0!</v>
      </c>
      <c r="M53" s="51" t="e">
        <f>'Total sugars'!Z57</f>
        <v>#DIV/0!</v>
      </c>
      <c r="N53" s="55" t="e">
        <f>'Total sugars'!AA57</f>
        <v>#DIV/0!</v>
      </c>
      <c r="O53" s="20">
        <f>'Organic Acids'!J53</f>
        <v>0</v>
      </c>
      <c r="P53" s="20">
        <f>'Organic Acids'!K53</f>
        <v>0</v>
      </c>
      <c r="Q53" s="20">
        <f>'Organic Acids'!L53</f>
        <v>0</v>
      </c>
    </row>
    <row r="54" spans="1:17" ht="12">
      <c r="A54" s="19" t="str">
        <f>'TRB Record'!A53</f>
        <v>replicate 26</v>
      </c>
      <c r="B54" s="9">
        <f>'TRB Record'!C53</f>
        <v>0</v>
      </c>
      <c r="C54" s="20">
        <f>Lignin!J53</f>
        <v>0</v>
      </c>
      <c r="D54" s="54">
        <f>'Monomeric sugars'!M55</f>
        <v>0</v>
      </c>
      <c r="E54" s="51">
        <f>'Monomeric sugars'!N55</f>
        <v>0</v>
      </c>
      <c r="F54" s="51">
        <f>'Monomeric sugars'!O55</f>
        <v>0</v>
      </c>
      <c r="G54" s="51">
        <f>'Monomeric sugars'!P55</f>
        <v>0</v>
      </c>
      <c r="H54" s="51">
        <f>'Monomeric sugars'!Q55</f>
        <v>0</v>
      </c>
      <c r="I54" s="55">
        <f>'Monomeric sugars'!R55</f>
        <v>0</v>
      </c>
      <c r="J54" s="54" t="e">
        <f>'Total sugars'!W58</f>
        <v>#DIV/0!</v>
      </c>
      <c r="K54" s="51" t="e">
        <f>'Total sugars'!X58</f>
        <v>#DIV/0!</v>
      </c>
      <c r="L54" s="51" t="e">
        <f>'Total sugars'!Y58</f>
        <v>#DIV/0!</v>
      </c>
      <c r="M54" s="51" t="e">
        <f>'Total sugars'!Z58</f>
        <v>#DIV/0!</v>
      </c>
      <c r="N54" s="55" t="e">
        <f>'Total sugars'!AA58</f>
        <v>#DIV/0!</v>
      </c>
      <c r="O54" s="20">
        <f>'Organic Acids'!J54</f>
        <v>0</v>
      </c>
      <c r="P54" s="20">
        <f>'Organic Acids'!K54</f>
        <v>0</v>
      </c>
      <c r="Q54" s="20">
        <f>'Organic Acids'!L54</f>
        <v>0</v>
      </c>
    </row>
    <row r="55" spans="1:17" ht="12">
      <c r="A55" s="19">
        <f>'TRB Record'!A54</f>
        <v>27</v>
      </c>
      <c r="B55" s="9">
        <f>'TRB Record'!C54</f>
        <v>0</v>
      </c>
      <c r="C55" s="20">
        <f>Lignin!J54</f>
        <v>0</v>
      </c>
      <c r="D55" s="54">
        <f>'Monomeric sugars'!M56</f>
        <v>0</v>
      </c>
      <c r="E55" s="51">
        <f>'Monomeric sugars'!N56</f>
        <v>0</v>
      </c>
      <c r="F55" s="51">
        <f>'Monomeric sugars'!O56</f>
        <v>0</v>
      </c>
      <c r="G55" s="51">
        <f>'Monomeric sugars'!P56</f>
        <v>0</v>
      </c>
      <c r="H55" s="51">
        <f>'Monomeric sugars'!Q56</f>
        <v>0</v>
      </c>
      <c r="I55" s="55">
        <f>'Monomeric sugars'!R56</f>
        <v>0</v>
      </c>
      <c r="J55" s="54" t="e">
        <f>'Total sugars'!W59</f>
        <v>#DIV/0!</v>
      </c>
      <c r="K55" s="51" t="e">
        <f>'Total sugars'!X59</f>
        <v>#DIV/0!</v>
      </c>
      <c r="L55" s="51" t="e">
        <f>'Total sugars'!Y59</f>
        <v>#DIV/0!</v>
      </c>
      <c r="M55" s="51" t="e">
        <f>'Total sugars'!Z59</f>
        <v>#DIV/0!</v>
      </c>
      <c r="N55" s="55" t="e">
        <f>'Total sugars'!AA59</f>
        <v>#DIV/0!</v>
      </c>
      <c r="O55" s="20">
        <f>'Organic Acids'!J55</f>
        <v>0</v>
      </c>
      <c r="P55" s="20">
        <f>'Organic Acids'!K55</f>
        <v>0</v>
      </c>
      <c r="Q55" s="20">
        <f>'Organic Acids'!L55</f>
        <v>0</v>
      </c>
    </row>
    <row r="56" spans="1:17" ht="12">
      <c r="A56" s="19" t="str">
        <f>'TRB Record'!A55</f>
        <v>replicate 27</v>
      </c>
      <c r="B56" s="9">
        <f>'TRB Record'!C55</f>
        <v>0</v>
      </c>
      <c r="C56" s="20">
        <f>Lignin!J55</f>
        <v>0</v>
      </c>
      <c r="D56" s="54">
        <f>'Monomeric sugars'!M57</f>
        <v>0</v>
      </c>
      <c r="E56" s="51">
        <f>'Monomeric sugars'!N57</f>
        <v>0</v>
      </c>
      <c r="F56" s="51">
        <f>'Monomeric sugars'!O57</f>
        <v>0</v>
      </c>
      <c r="G56" s="51">
        <f>'Monomeric sugars'!P57</f>
        <v>0</v>
      </c>
      <c r="H56" s="51">
        <f>'Monomeric sugars'!Q57</f>
        <v>0</v>
      </c>
      <c r="I56" s="55">
        <f>'Monomeric sugars'!R57</f>
        <v>0</v>
      </c>
      <c r="J56" s="54" t="e">
        <f>'Total sugars'!W60</f>
        <v>#DIV/0!</v>
      </c>
      <c r="K56" s="51" t="e">
        <f>'Total sugars'!X60</f>
        <v>#DIV/0!</v>
      </c>
      <c r="L56" s="51" t="e">
        <f>'Total sugars'!Y60</f>
        <v>#DIV/0!</v>
      </c>
      <c r="M56" s="51" t="e">
        <f>'Total sugars'!Z60</f>
        <v>#DIV/0!</v>
      </c>
      <c r="N56" s="55" t="e">
        <f>'Total sugars'!AA60</f>
        <v>#DIV/0!</v>
      </c>
      <c r="O56" s="20">
        <f>'Organic Acids'!J56</f>
        <v>0</v>
      </c>
      <c r="P56" s="20">
        <f>'Organic Acids'!K56</f>
        <v>0</v>
      </c>
      <c r="Q56" s="20">
        <f>'Organic Acids'!L56</f>
        <v>0</v>
      </c>
    </row>
    <row r="57" spans="1:17" ht="12">
      <c r="A57" s="19">
        <f>'TRB Record'!A56</f>
        <v>28</v>
      </c>
      <c r="B57" s="9">
        <f>'TRB Record'!C56</f>
        <v>0</v>
      </c>
      <c r="C57" s="20">
        <f>Lignin!J56</f>
        <v>0</v>
      </c>
      <c r="D57" s="54">
        <f>'Monomeric sugars'!M58</f>
        <v>0</v>
      </c>
      <c r="E57" s="51">
        <f>'Monomeric sugars'!N58</f>
        <v>0</v>
      </c>
      <c r="F57" s="51">
        <f>'Monomeric sugars'!O58</f>
        <v>0</v>
      </c>
      <c r="G57" s="51">
        <f>'Monomeric sugars'!P58</f>
        <v>0</v>
      </c>
      <c r="H57" s="51">
        <f>'Monomeric sugars'!Q58</f>
        <v>0</v>
      </c>
      <c r="I57" s="55">
        <f>'Monomeric sugars'!R58</f>
        <v>0</v>
      </c>
      <c r="J57" s="54" t="e">
        <f>'Total sugars'!W61</f>
        <v>#DIV/0!</v>
      </c>
      <c r="K57" s="51" t="e">
        <f>'Total sugars'!X61</f>
        <v>#DIV/0!</v>
      </c>
      <c r="L57" s="51" t="e">
        <f>'Total sugars'!Y61</f>
        <v>#DIV/0!</v>
      </c>
      <c r="M57" s="51" t="e">
        <f>'Total sugars'!Z61</f>
        <v>#DIV/0!</v>
      </c>
      <c r="N57" s="55" t="e">
        <f>'Total sugars'!AA61</f>
        <v>#DIV/0!</v>
      </c>
      <c r="O57" s="20">
        <f>'Organic Acids'!J57</f>
        <v>0</v>
      </c>
      <c r="P57" s="20">
        <f>'Organic Acids'!K57</f>
        <v>0</v>
      </c>
      <c r="Q57" s="20">
        <f>'Organic Acids'!L57</f>
        <v>0</v>
      </c>
    </row>
    <row r="58" spans="1:17" ht="12">
      <c r="A58" s="19" t="str">
        <f>'TRB Record'!A57</f>
        <v>replicate 28</v>
      </c>
      <c r="B58" s="9">
        <f>'TRB Record'!C57</f>
        <v>0</v>
      </c>
      <c r="C58" s="20">
        <f>Lignin!J57</f>
        <v>0</v>
      </c>
      <c r="D58" s="54">
        <f>'Monomeric sugars'!M59</f>
        <v>0</v>
      </c>
      <c r="E58" s="51">
        <f>'Monomeric sugars'!N59</f>
        <v>0</v>
      </c>
      <c r="F58" s="51">
        <f>'Monomeric sugars'!O59</f>
        <v>0</v>
      </c>
      <c r="G58" s="51">
        <f>'Monomeric sugars'!P59</f>
        <v>0</v>
      </c>
      <c r="H58" s="51">
        <f>'Monomeric sugars'!Q59</f>
        <v>0</v>
      </c>
      <c r="I58" s="55">
        <f>'Monomeric sugars'!R59</f>
        <v>0</v>
      </c>
      <c r="J58" s="54" t="e">
        <f>'Total sugars'!W62</f>
        <v>#DIV/0!</v>
      </c>
      <c r="K58" s="51" t="e">
        <f>'Total sugars'!X62</f>
        <v>#DIV/0!</v>
      </c>
      <c r="L58" s="51" t="e">
        <f>'Total sugars'!Y62</f>
        <v>#DIV/0!</v>
      </c>
      <c r="M58" s="51" t="e">
        <f>'Total sugars'!Z62</f>
        <v>#DIV/0!</v>
      </c>
      <c r="N58" s="55" t="e">
        <f>'Total sugars'!AA62</f>
        <v>#DIV/0!</v>
      </c>
      <c r="O58" s="20">
        <f>'Organic Acids'!J58</f>
        <v>0</v>
      </c>
      <c r="P58" s="20">
        <f>'Organic Acids'!K58</f>
        <v>0</v>
      </c>
      <c r="Q58" s="20">
        <f>'Organic Acids'!L58</f>
        <v>0</v>
      </c>
    </row>
    <row r="59" spans="1:17" ht="12">
      <c r="A59" s="19">
        <f>'TRB Record'!A58</f>
        <v>29</v>
      </c>
      <c r="B59" s="9">
        <f>'TRB Record'!C58</f>
        <v>0</v>
      </c>
      <c r="C59" s="20">
        <f>Lignin!J58</f>
        <v>0</v>
      </c>
      <c r="D59" s="54">
        <f>'Monomeric sugars'!M60</f>
        <v>0</v>
      </c>
      <c r="E59" s="51">
        <f>'Monomeric sugars'!N60</f>
        <v>0</v>
      </c>
      <c r="F59" s="51">
        <f>'Monomeric sugars'!O60</f>
        <v>0</v>
      </c>
      <c r="G59" s="51">
        <f>'Monomeric sugars'!P60</f>
        <v>0</v>
      </c>
      <c r="H59" s="51">
        <f>'Monomeric sugars'!Q60</f>
        <v>0</v>
      </c>
      <c r="I59" s="55">
        <f>'Monomeric sugars'!R60</f>
        <v>0</v>
      </c>
      <c r="J59" s="54" t="e">
        <f>'Total sugars'!W63</f>
        <v>#DIV/0!</v>
      </c>
      <c r="K59" s="51" t="e">
        <f>'Total sugars'!X63</f>
        <v>#DIV/0!</v>
      </c>
      <c r="L59" s="51" t="e">
        <f>'Total sugars'!Y63</f>
        <v>#DIV/0!</v>
      </c>
      <c r="M59" s="51" t="e">
        <f>'Total sugars'!Z63</f>
        <v>#DIV/0!</v>
      </c>
      <c r="N59" s="55" t="e">
        <f>'Total sugars'!AA63</f>
        <v>#DIV/0!</v>
      </c>
      <c r="O59" s="20">
        <f>'Organic Acids'!J59</f>
        <v>0</v>
      </c>
      <c r="P59" s="20">
        <f>'Organic Acids'!K59</f>
        <v>0</v>
      </c>
      <c r="Q59" s="20">
        <f>'Organic Acids'!L59</f>
        <v>0</v>
      </c>
    </row>
    <row r="60" spans="1:17" ht="12">
      <c r="A60" s="19" t="str">
        <f>'TRB Record'!A59</f>
        <v>replicate 29</v>
      </c>
      <c r="B60" s="9">
        <f>'TRB Record'!C59</f>
        <v>0</v>
      </c>
      <c r="C60" s="20">
        <f>Lignin!J59</f>
        <v>0</v>
      </c>
      <c r="D60" s="54">
        <f>'Monomeric sugars'!M61</f>
        <v>0</v>
      </c>
      <c r="E60" s="51">
        <f>'Monomeric sugars'!N61</f>
        <v>0</v>
      </c>
      <c r="F60" s="51">
        <f>'Monomeric sugars'!O61</f>
        <v>0</v>
      </c>
      <c r="G60" s="51">
        <f>'Monomeric sugars'!P61</f>
        <v>0</v>
      </c>
      <c r="H60" s="51">
        <f>'Monomeric sugars'!Q61</f>
        <v>0</v>
      </c>
      <c r="I60" s="55">
        <f>'Monomeric sugars'!R61</f>
        <v>0</v>
      </c>
      <c r="J60" s="54" t="e">
        <f>'Total sugars'!W64</f>
        <v>#DIV/0!</v>
      </c>
      <c r="K60" s="51" t="e">
        <f>'Total sugars'!X64</f>
        <v>#DIV/0!</v>
      </c>
      <c r="L60" s="51" t="e">
        <f>'Total sugars'!Y64</f>
        <v>#DIV/0!</v>
      </c>
      <c r="M60" s="51" t="e">
        <f>'Total sugars'!Z64</f>
        <v>#DIV/0!</v>
      </c>
      <c r="N60" s="55" t="e">
        <f>'Total sugars'!AA64</f>
        <v>#DIV/0!</v>
      </c>
      <c r="O60" s="20">
        <f>'Organic Acids'!J60</f>
        <v>0</v>
      </c>
      <c r="P60" s="20">
        <f>'Organic Acids'!K60</f>
        <v>0</v>
      </c>
      <c r="Q60" s="20">
        <f>'Organic Acids'!L60</f>
        <v>0</v>
      </c>
    </row>
    <row r="61" spans="1:17" ht="12">
      <c r="A61" s="19">
        <f>'TRB Record'!A60</f>
        <v>30</v>
      </c>
      <c r="B61" s="9">
        <f>'TRB Record'!C60</f>
        <v>0</v>
      </c>
      <c r="C61" s="20">
        <f>Lignin!J60</f>
        <v>0</v>
      </c>
      <c r="D61" s="54">
        <f>'Monomeric sugars'!M62</f>
        <v>0</v>
      </c>
      <c r="E61" s="51">
        <f>'Monomeric sugars'!N62</f>
        <v>0</v>
      </c>
      <c r="F61" s="51">
        <f>'Monomeric sugars'!O62</f>
        <v>0</v>
      </c>
      <c r="G61" s="51">
        <f>'Monomeric sugars'!P62</f>
        <v>0</v>
      </c>
      <c r="H61" s="51">
        <f>'Monomeric sugars'!Q62</f>
        <v>0</v>
      </c>
      <c r="I61" s="55">
        <f>'Monomeric sugars'!R62</f>
        <v>0</v>
      </c>
      <c r="J61" s="54" t="e">
        <f>'Total sugars'!W65</f>
        <v>#DIV/0!</v>
      </c>
      <c r="K61" s="51" t="e">
        <f>'Total sugars'!X65</f>
        <v>#DIV/0!</v>
      </c>
      <c r="L61" s="51" t="e">
        <f>'Total sugars'!Y65</f>
        <v>#DIV/0!</v>
      </c>
      <c r="M61" s="51" t="e">
        <f>'Total sugars'!Z65</f>
        <v>#DIV/0!</v>
      </c>
      <c r="N61" s="55" t="e">
        <f>'Total sugars'!AA65</f>
        <v>#DIV/0!</v>
      </c>
      <c r="O61" s="20">
        <f>'Organic Acids'!J61</f>
        <v>0</v>
      </c>
      <c r="P61" s="20">
        <f>'Organic Acids'!K61</f>
        <v>0</v>
      </c>
      <c r="Q61" s="20">
        <f>'Organic Acids'!L61</f>
        <v>0</v>
      </c>
    </row>
    <row r="62" spans="1:17" ht="12.75" thickBot="1">
      <c r="A62" s="19" t="str">
        <f>'TRB Record'!A61</f>
        <v>replicate 30</v>
      </c>
      <c r="B62" s="9">
        <f>'TRB Record'!C61</f>
        <v>0</v>
      </c>
      <c r="C62" s="20">
        <f>Lignin!J61</f>
        <v>0</v>
      </c>
      <c r="D62" s="56">
        <f>'Monomeric sugars'!M63</f>
        <v>0</v>
      </c>
      <c r="E62" s="57">
        <f>'Monomeric sugars'!N63</f>
        <v>0</v>
      </c>
      <c r="F62" s="57">
        <f>'Monomeric sugars'!O63</f>
        <v>0</v>
      </c>
      <c r="G62" s="57">
        <f>'Monomeric sugars'!P63</f>
        <v>0</v>
      </c>
      <c r="H62" s="57">
        <f>'Monomeric sugars'!Q63</f>
        <v>0</v>
      </c>
      <c r="I62" s="58">
        <f>'Monomeric sugars'!R63</f>
        <v>0</v>
      </c>
      <c r="J62" s="56" t="e">
        <f>'Total sugars'!W66</f>
        <v>#DIV/0!</v>
      </c>
      <c r="K62" s="57" t="e">
        <f>'Total sugars'!X66</f>
        <v>#DIV/0!</v>
      </c>
      <c r="L62" s="57" t="e">
        <f>'Total sugars'!Y66</f>
        <v>#DIV/0!</v>
      </c>
      <c r="M62" s="57" t="e">
        <f>'Total sugars'!Z66</f>
        <v>#DIV/0!</v>
      </c>
      <c r="N62" s="58" t="e">
        <f>'Total sugars'!AA66</f>
        <v>#DIV/0!</v>
      </c>
      <c r="O62" s="20">
        <f>'Organic Acids'!J62</f>
        <v>0</v>
      </c>
      <c r="P62" s="20">
        <f>'Organic Acids'!K62</f>
        <v>0</v>
      </c>
      <c r="Q62" s="20">
        <f>'Organic Acids'!L62</f>
        <v>0</v>
      </c>
    </row>
    <row r="63" ht="12">
      <c r="A63" s="19"/>
    </row>
    <row r="64" ht="12">
      <c r="A64" s="19"/>
    </row>
    <row r="65" ht="12">
      <c r="A65" s="19"/>
    </row>
    <row r="66" ht="12">
      <c r="A66" s="19"/>
    </row>
    <row r="67" ht="12">
      <c r="A67" s="19"/>
    </row>
    <row r="68" ht="12">
      <c r="A68" s="19"/>
    </row>
    <row r="69" ht="12">
      <c r="A69" s="19"/>
    </row>
    <row r="70" ht="12">
      <c r="A70" s="19"/>
    </row>
    <row r="71" ht="12">
      <c r="A71" s="19"/>
    </row>
    <row r="72" ht="12">
      <c r="A72" s="19"/>
    </row>
    <row r="73" ht="12">
      <c r="A73" s="19"/>
    </row>
    <row r="74" ht="12">
      <c r="A74" s="19"/>
    </row>
    <row r="75" ht="12">
      <c r="A75" s="19"/>
    </row>
    <row r="76" ht="12">
      <c r="A76" s="19"/>
    </row>
    <row r="77" ht="12">
      <c r="A77" s="19"/>
    </row>
    <row r="78" ht="12">
      <c r="A78" s="19"/>
    </row>
    <row r="79" ht="12">
      <c r="A79" s="19"/>
    </row>
    <row r="80" ht="12">
      <c r="A80" s="19"/>
    </row>
    <row r="81" ht="12">
      <c r="A81" s="19"/>
    </row>
    <row r="82" ht="12">
      <c r="A82" s="19"/>
    </row>
    <row r="83" ht="12">
      <c r="A83" s="19"/>
    </row>
    <row r="84" ht="12">
      <c r="A84" s="19"/>
    </row>
    <row r="85" ht="12">
      <c r="A85" s="19"/>
    </row>
    <row r="86" ht="12">
      <c r="A86" s="19"/>
    </row>
    <row r="87" ht="12">
      <c r="A87" s="19"/>
    </row>
    <row r="88" ht="12">
      <c r="A88" s="19"/>
    </row>
    <row r="89" ht="12">
      <c r="A89" s="19"/>
    </row>
  </sheetData>
  <sheetProtection sheet="1" objects="1" scenarios="1"/>
  <mergeCells count="3">
    <mergeCell ref="J1:N1"/>
    <mergeCell ref="O1:Q1"/>
    <mergeCell ref="D1:I1"/>
  </mergeCells>
  <printOptions/>
  <pageMargins left="0.75" right="0.75" top="1" bottom="1" header="0.5" footer="0.5"/>
  <pageSetup fitToHeight="1" fitToWidth="1" horizontalDpi="600" verticalDpi="600" orientation="landscape" scale="80"/>
</worksheet>
</file>

<file path=xl/worksheets/sheet8.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C33" sqref="C33"/>
    </sheetView>
  </sheetViews>
  <sheetFormatPr defaultColWidth="10.8515625" defaultRowHeight="12.75"/>
  <cols>
    <col min="1" max="1" width="4.57421875" style="1" customWidth="1"/>
    <col min="2" max="2" width="16.421875" style="9" customWidth="1"/>
    <col min="3" max="3" width="6.8515625" style="49" customWidth="1"/>
    <col min="4" max="5" width="6.7109375" style="3" customWidth="1"/>
    <col min="6" max="18" width="6.7109375" style="1" customWidth="1"/>
    <col min="19" max="16384" width="10.8515625" style="5" customWidth="1"/>
  </cols>
  <sheetData>
    <row r="1" spans="1:18" ht="12.75" thickBot="1">
      <c r="A1" s="22"/>
      <c r="C1" s="69"/>
      <c r="D1" s="59"/>
      <c r="E1" s="150" t="s">
        <v>62</v>
      </c>
      <c r="F1" s="151"/>
      <c r="G1" s="151"/>
      <c r="H1" s="151"/>
      <c r="I1" s="151"/>
      <c r="J1" s="152"/>
      <c r="K1" s="149" t="s">
        <v>63</v>
      </c>
      <c r="L1" s="149"/>
      <c r="M1" s="149"/>
      <c r="N1" s="149"/>
      <c r="O1" s="149"/>
      <c r="P1" s="153" t="s">
        <v>64</v>
      </c>
      <c r="Q1" s="149"/>
      <c r="R1" s="154"/>
    </row>
    <row r="2" spans="1:20" s="18" customFormat="1" ht="97.5" customHeight="1" thickBot="1">
      <c r="A2" s="16" t="s">
        <v>0</v>
      </c>
      <c r="B2" s="17" t="s">
        <v>38</v>
      </c>
      <c r="C2" s="70" t="s">
        <v>79</v>
      </c>
      <c r="D2" s="66" t="str">
        <f>'Duplicate mass closure'!C2</f>
        <v>Lignin (mg/ml)</v>
      </c>
      <c r="E2" s="67" t="s">
        <v>66</v>
      </c>
      <c r="F2" s="67" t="str">
        <f>'Duplicate mass closure'!E2</f>
        <v>Glucose (mg/ml)</v>
      </c>
      <c r="G2" s="67" t="str">
        <f>'Duplicate mass closure'!F2</f>
        <v>Xylose (mg/ml)</v>
      </c>
      <c r="H2" s="67" t="str">
        <f>'Duplicate mass closure'!G2</f>
        <v>Galactose (mg/ml)</v>
      </c>
      <c r="I2" s="67" t="str">
        <f>'Duplicate mass closure'!H2</f>
        <v>Arabinose (mg/ml)</v>
      </c>
      <c r="J2" s="68" t="str">
        <f>'Duplicate mass closure'!I2</f>
        <v>Mannose (mg/ml)</v>
      </c>
      <c r="K2" s="21" t="str">
        <f>'Duplicate mass closure'!J2</f>
        <v>Glucose (mg/ml)</v>
      </c>
      <c r="L2" s="21" t="str">
        <f>'Duplicate mass closure'!K2</f>
        <v>Xylose (mg/ml)</v>
      </c>
      <c r="M2" s="21" t="str">
        <f>'Duplicate mass closure'!L2</f>
        <v>Galactose (mg/ml)</v>
      </c>
      <c r="N2" s="21" t="str">
        <f>'Duplicate mass closure'!M2</f>
        <v>Arabinose (mg/ml)</v>
      </c>
      <c r="O2" s="21" t="str">
        <f>'Duplicate mass closure'!N2</f>
        <v>Mannose (mg/ml)</v>
      </c>
      <c r="P2" s="66" t="str">
        <f>'Duplicate mass closure'!O2</f>
        <v>Acetic acid (mg/ml)</v>
      </c>
      <c r="Q2" s="67" t="str">
        <f>'Duplicate mass closure'!P2</f>
        <v>HMF (mg/ml)</v>
      </c>
      <c r="R2" s="68" t="str">
        <f>'Duplicate mass closure'!Q2</f>
        <v>Furfural (mg/ml)</v>
      </c>
      <c r="S2" s="21"/>
      <c r="T2" s="16"/>
    </row>
    <row r="3" spans="1:20" s="12" customFormat="1" ht="12">
      <c r="A3" s="19">
        <f>'TRB Record'!A2</f>
        <v>1</v>
      </c>
      <c r="B3" s="9">
        <f>'TRB Record'!C2</f>
        <v>0</v>
      </c>
      <c r="C3" s="43"/>
      <c r="D3" s="108">
        <f>IF($C3="",AVERAGE((INDEX('Duplicate mass closure'!C$3:C$62,ROW()*2-4,,1),INDEX('Duplicate mass closure'!C$3:C$62,ROW()*2-5,1))),'Duplicate mass closure'!C3)</f>
        <v>0</v>
      </c>
      <c r="E3" s="109">
        <f>IF($C3="",AVERAGE((INDEX('Duplicate mass closure'!D$3:D$62,ROW()*2-4,,1),INDEX('Duplicate mass closure'!D$3:D$62,ROW()*2-5,1))),'Duplicate mass closure'!D3)</f>
        <v>0</v>
      </c>
      <c r="F3" s="109">
        <f>IF($C3="",AVERAGE((INDEX('Duplicate mass closure'!E$3:E$62,ROW()*2-4,,1),INDEX('Duplicate mass closure'!E$3:E$62,ROW()*2-5,1))),'Duplicate mass closure'!E3)</f>
        <v>0</v>
      </c>
      <c r="G3" s="109">
        <f>IF($C3="",AVERAGE((INDEX('Duplicate mass closure'!F$3:F$62,ROW()*2-4,,1),INDEX('Duplicate mass closure'!F$3:F$62,ROW()*2-5,1))),'Duplicate mass closure'!F3)</f>
        <v>0</v>
      </c>
      <c r="H3" s="109">
        <f>IF($C3="",AVERAGE((INDEX('Duplicate mass closure'!G$3:G$62,ROW()*2-4,,1),INDEX('Duplicate mass closure'!G$3:G$62,ROW()*2-5,1))),'Duplicate mass closure'!G3)</f>
        <v>0</v>
      </c>
      <c r="I3" s="109">
        <f>IF($C3="",AVERAGE((INDEX('Duplicate mass closure'!H$3:H$62,ROW()*2-4,,1),INDEX('Duplicate mass closure'!H$3:H$62,ROW()*2-5,1))),'Duplicate mass closure'!H3)</f>
        <v>0</v>
      </c>
      <c r="J3" s="110">
        <f>IF($C3="",AVERAGE((INDEX('Duplicate mass closure'!I$3:I$62,ROW()*2-4,,1),INDEX('Duplicate mass closure'!I$3:I$62,ROW()*2-5,1))),'Duplicate mass closure'!I3)</f>
        <v>0</v>
      </c>
      <c r="K3" s="108" t="e">
        <f>IF($C3="",AVERAGE((INDEX('Duplicate mass closure'!J$3:J$62,ROW()*2-4,,1),INDEX('Duplicate mass closure'!J$3:J$62,ROW()*2-5,1))),'Duplicate mass closure'!J3)</f>
        <v>#DIV/0!</v>
      </c>
      <c r="L3" s="109" t="e">
        <f>IF($C3="",AVERAGE((INDEX('Duplicate mass closure'!K$3:K$62,ROW()*2-4,,1),INDEX('Duplicate mass closure'!K$3:K$62,ROW()*2-5,1))),'Duplicate mass closure'!K3)</f>
        <v>#DIV/0!</v>
      </c>
      <c r="M3" s="109" t="e">
        <f>IF($C3="",AVERAGE((INDEX('Duplicate mass closure'!L$3:L$62,ROW()*2-4,,1),INDEX('Duplicate mass closure'!L$3:L$62,ROW()*2-5,1))),'Duplicate mass closure'!L3)</f>
        <v>#DIV/0!</v>
      </c>
      <c r="N3" s="109" t="e">
        <f>IF($C3="",AVERAGE((INDEX('Duplicate mass closure'!M$3:M$62,ROW()*2-4,,1),INDEX('Duplicate mass closure'!M$3:M$62,ROW()*2-5,1))),'Duplicate mass closure'!M3)</f>
        <v>#DIV/0!</v>
      </c>
      <c r="O3" s="110" t="e">
        <f>IF($C3="",AVERAGE((INDEX('Duplicate mass closure'!N$3:N$62,ROW()*2-4,,1),INDEX('Duplicate mass closure'!N$3:N$62,ROW()*2-5,1))),'Duplicate mass closure'!N3)</f>
        <v>#DIV/0!</v>
      </c>
      <c r="P3" s="108">
        <f>IF($C3="",AVERAGE((INDEX('Duplicate mass closure'!O$3:O$62,ROW()*2-4,,1),INDEX('Duplicate mass closure'!O$3:O$62,ROW()*2-5,1))),'Duplicate mass closure'!O3)</f>
        <v>0</v>
      </c>
      <c r="Q3" s="109">
        <f>IF($C3="",AVERAGE((INDEX('Duplicate mass closure'!P$3:P$62,ROW()*2-4,,1),INDEX('Duplicate mass closure'!P$3:P$62,ROW()*2-5,1))),'Duplicate mass closure'!P3)</f>
        <v>0</v>
      </c>
      <c r="R3" s="110">
        <f>IF($C3="",AVERAGE((INDEX('Duplicate mass closure'!Q$3:Q$62,ROW()*2-4,,1),INDEX('Duplicate mass closure'!Q$3:Q$62,ROW()*2-5,1))),'Duplicate mass closure'!Q3)</f>
        <v>0</v>
      </c>
      <c r="S3" s="22"/>
      <c r="T3" s="22"/>
    </row>
    <row r="4" spans="1:20" s="12" customFormat="1" ht="12">
      <c r="A4" s="19">
        <f>'TRB Record'!A4</f>
        <v>2</v>
      </c>
      <c r="B4" s="9">
        <f>'TRB Record'!C4</f>
        <v>0</v>
      </c>
      <c r="C4" s="43"/>
      <c r="D4" s="60">
        <f>IF($C4="",AVERAGE((INDEX('Duplicate mass closure'!C$3:C$62,ROW()*2-4,,1),INDEX('Duplicate mass closure'!C$3:C$62,ROW()*2-5,1))),'Duplicate mass closure'!C5)</f>
        <v>0</v>
      </c>
      <c r="E4" s="61">
        <f>IF($C4="",AVERAGE((INDEX('Duplicate mass closure'!D$3:D$62,ROW()*2-4,,1),INDEX('Duplicate mass closure'!D$3:D$62,ROW()*2-5,1))),'Duplicate mass closure'!D5)</f>
        <v>0</v>
      </c>
      <c r="F4" s="61">
        <f>IF($C4="",AVERAGE((INDEX('Duplicate mass closure'!E$3:E$62,ROW()*2-4,,1),INDEX('Duplicate mass closure'!E$3:E$62,ROW()*2-5,1))),'Duplicate mass closure'!E5)</f>
        <v>0</v>
      </c>
      <c r="G4" s="61">
        <f>IF($C4="",AVERAGE((INDEX('Duplicate mass closure'!F$3:F$62,ROW()*2-4,,1),INDEX('Duplicate mass closure'!F$3:F$62,ROW()*2-5,1))),'Duplicate mass closure'!F5)</f>
        <v>0</v>
      </c>
      <c r="H4" s="61">
        <f>IF($C4="",AVERAGE((INDEX('Duplicate mass closure'!G$3:G$62,ROW()*2-4,,1),INDEX('Duplicate mass closure'!G$3:G$62,ROW()*2-5,1))),'Duplicate mass closure'!G5)</f>
        <v>0</v>
      </c>
      <c r="I4" s="61">
        <f>IF($C4="",AVERAGE((INDEX('Duplicate mass closure'!H$3:H$62,ROW()*2-4,,1),INDEX('Duplicate mass closure'!H$3:H$62,ROW()*2-5,1))),'Duplicate mass closure'!H5)</f>
        <v>0</v>
      </c>
      <c r="J4" s="62">
        <f>IF($C4="",AVERAGE((INDEX('Duplicate mass closure'!I$3:I$62,ROW()*2-4,,1),INDEX('Duplicate mass closure'!I$3:I$62,ROW()*2-5,1))),'Duplicate mass closure'!I5)</f>
        <v>0</v>
      </c>
      <c r="K4" s="60" t="e">
        <f>IF($C4="",AVERAGE((INDEX('Duplicate mass closure'!J$3:J$62,ROW()*2-4,,1),INDEX('Duplicate mass closure'!J$3:J$62,ROW()*2-5,1))),'Duplicate mass closure'!J5)</f>
        <v>#DIV/0!</v>
      </c>
      <c r="L4" s="61" t="e">
        <f>IF($C4="",AVERAGE((INDEX('Duplicate mass closure'!K$3:K$62,ROW()*2-4,,1),INDEX('Duplicate mass closure'!K$3:K$62,ROW()*2-5,1))),'Duplicate mass closure'!K5)</f>
        <v>#DIV/0!</v>
      </c>
      <c r="M4" s="61" t="e">
        <f>IF($C4="",AVERAGE((INDEX('Duplicate mass closure'!L$3:L$62,ROW()*2-4,,1),INDEX('Duplicate mass closure'!L$3:L$62,ROW()*2-5,1))),'Duplicate mass closure'!L5)</f>
        <v>#DIV/0!</v>
      </c>
      <c r="N4" s="61" t="e">
        <f>IF($C4="",AVERAGE((INDEX('Duplicate mass closure'!M$3:M$62,ROW()*2-4,,1),INDEX('Duplicate mass closure'!M$3:M$62,ROW()*2-5,1))),'Duplicate mass closure'!M5)</f>
        <v>#DIV/0!</v>
      </c>
      <c r="O4" s="62" t="e">
        <f>IF($C4="",AVERAGE((INDEX('Duplicate mass closure'!N$3:N$62,ROW()*2-4,,1),INDEX('Duplicate mass closure'!N$3:N$62,ROW()*2-5,1))),'Duplicate mass closure'!N5)</f>
        <v>#DIV/0!</v>
      </c>
      <c r="P4" s="60">
        <f>IF($C4="",AVERAGE((INDEX('Duplicate mass closure'!O$3:O$62,ROW()*2-4,,1),INDEX('Duplicate mass closure'!O$3:O$62,ROW()*2-5,1))),'Duplicate mass closure'!O5)</f>
        <v>0</v>
      </c>
      <c r="Q4" s="61">
        <f>IF($C4="",AVERAGE((INDEX('Duplicate mass closure'!P$3:P$62,ROW()*2-4,,1),INDEX('Duplicate mass closure'!P$3:P$62,ROW()*2-5,1))),'Duplicate mass closure'!P5)</f>
        <v>0</v>
      </c>
      <c r="R4" s="62">
        <f>IF($C4="",AVERAGE((INDEX('Duplicate mass closure'!Q$3:Q$62,ROW()*2-4,,1),INDEX('Duplicate mass closure'!Q$3:Q$62,ROW()*2-5,1))),'Duplicate mass closure'!Q5)</f>
        <v>0</v>
      </c>
      <c r="S4" s="22"/>
      <c r="T4" s="22"/>
    </row>
    <row r="5" spans="1:20" s="12" customFormat="1" ht="12">
      <c r="A5" s="19">
        <f>'TRB Record'!A6</f>
        <v>3</v>
      </c>
      <c r="B5" s="9">
        <f>'TRB Record'!C6</f>
        <v>0</v>
      </c>
      <c r="C5" s="111"/>
      <c r="D5" s="60">
        <f>IF($C5="",AVERAGE((INDEX('Duplicate mass closure'!C$3:C$62,ROW()*2-4,,1),INDEX('Duplicate mass closure'!C$3:C$62,ROW()*2-5,1))),'Duplicate mass closure'!C7)</f>
        <v>0</v>
      </c>
      <c r="E5" s="61">
        <f>IF($C5="",AVERAGE((INDEX('Duplicate mass closure'!D$3:D$62,ROW()*2-4,,1),INDEX('Duplicate mass closure'!D$3:D$62,ROW()*2-5,1))),'Duplicate mass closure'!D7)</f>
        <v>0</v>
      </c>
      <c r="F5" s="61">
        <f>IF($C5="",AVERAGE((INDEX('Duplicate mass closure'!E$3:E$62,ROW()*2-4,,1),INDEX('Duplicate mass closure'!E$3:E$62,ROW()*2-5,1))),'Duplicate mass closure'!E7)</f>
        <v>0</v>
      </c>
      <c r="G5" s="61">
        <f>IF($C5="",AVERAGE((INDEX('Duplicate mass closure'!F$3:F$62,ROW()*2-4,,1),INDEX('Duplicate mass closure'!F$3:F$62,ROW()*2-5,1))),'Duplicate mass closure'!F7)</f>
        <v>0</v>
      </c>
      <c r="H5" s="61">
        <f>IF($C5="",AVERAGE((INDEX('Duplicate mass closure'!G$3:G$62,ROW()*2-4,,1),INDEX('Duplicate mass closure'!G$3:G$62,ROW()*2-5,1))),'Duplicate mass closure'!G7)</f>
        <v>0</v>
      </c>
      <c r="I5" s="61">
        <f>IF($C5="",AVERAGE((INDEX('Duplicate mass closure'!H$3:H$62,ROW()*2-4,,1),INDEX('Duplicate mass closure'!H$3:H$62,ROW()*2-5,1))),'Duplicate mass closure'!H7)</f>
        <v>0</v>
      </c>
      <c r="J5" s="62">
        <f>IF($C5="",AVERAGE((INDEX('Duplicate mass closure'!I$3:I$62,ROW()*2-4,,1),INDEX('Duplicate mass closure'!I$3:I$62,ROW()*2-5,1))),'Duplicate mass closure'!I7)</f>
        <v>0</v>
      </c>
      <c r="K5" s="60" t="e">
        <f>IF($C5="",AVERAGE((INDEX('Duplicate mass closure'!J$3:J$62,ROW()*2-4,,1),INDEX('Duplicate mass closure'!J$3:J$62,ROW()*2-5,1))),'Duplicate mass closure'!J7)</f>
        <v>#DIV/0!</v>
      </c>
      <c r="L5" s="61" t="e">
        <f>IF($C5="",AVERAGE((INDEX('Duplicate mass closure'!K$3:K$62,ROW()*2-4,,1),INDEX('Duplicate mass closure'!K$3:K$62,ROW()*2-5,1))),'Duplicate mass closure'!K7)</f>
        <v>#DIV/0!</v>
      </c>
      <c r="M5" s="61" t="e">
        <f>IF($C5="",AVERAGE((INDEX('Duplicate mass closure'!L$3:L$62,ROW()*2-4,,1),INDEX('Duplicate mass closure'!L$3:L$62,ROW()*2-5,1))),'Duplicate mass closure'!L7)</f>
        <v>#DIV/0!</v>
      </c>
      <c r="N5" s="61" t="e">
        <f>IF($C5="",AVERAGE((INDEX('Duplicate mass closure'!M$3:M$62,ROW()*2-4,,1),INDEX('Duplicate mass closure'!M$3:M$62,ROW()*2-5,1))),'Duplicate mass closure'!M7)</f>
        <v>#DIV/0!</v>
      </c>
      <c r="O5" s="62" t="e">
        <f>IF($C5="",AVERAGE((INDEX('Duplicate mass closure'!N$3:N$62,ROW()*2-4,,1),INDEX('Duplicate mass closure'!N$3:N$62,ROW()*2-5,1))),'Duplicate mass closure'!N7)</f>
        <v>#DIV/0!</v>
      </c>
      <c r="P5" s="60">
        <f>IF($C5="",AVERAGE((INDEX('Duplicate mass closure'!O$3:O$62,ROW()*2-4,,1),INDEX('Duplicate mass closure'!O$3:O$62,ROW()*2-5,1))),'Duplicate mass closure'!O7)</f>
        <v>0</v>
      </c>
      <c r="Q5" s="61">
        <f>IF($C5="",AVERAGE((INDEX('Duplicate mass closure'!P$3:P$62,ROW()*2-4,,1),INDEX('Duplicate mass closure'!P$3:P$62,ROW()*2-5,1))),'Duplicate mass closure'!P7)</f>
        <v>0</v>
      </c>
      <c r="R5" s="62">
        <f>IF($C5="",AVERAGE((INDEX('Duplicate mass closure'!Q$3:Q$62,ROW()*2-4,,1),INDEX('Duplicate mass closure'!Q$3:Q$62,ROW()*2-5,1))),'Duplicate mass closure'!Q7)</f>
        <v>0</v>
      </c>
      <c r="S5" s="22"/>
      <c r="T5" s="22"/>
    </row>
    <row r="6" spans="1:20" ht="12">
      <c r="A6" s="1">
        <f>'TRB Record'!A8</f>
        <v>4</v>
      </c>
      <c r="B6" s="9">
        <f>'TRB Record'!C8</f>
        <v>0</v>
      </c>
      <c r="C6" s="43"/>
      <c r="D6" s="60">
        <f>IF($C6="",AVERAGE((INDEX('Duplicate mass closure'!C$3:C$62,ROW()*2-4,,1),INDEX('Duplicate mass closure'!C$3:C$62,ROW()*2-5,1))),'Duplicate mass closure'!C9)</f>
        <v>0</v>
      </c>
      <c r="E6" s="61">
        <f>IF($C6="",AVERAGE((INDEX('Duplicate mass closure'!D$3:D$62,ROW()*2-4,,1),INDEX('Duplicate mass closure'!D$3:D$62,ROW()*2-5,1))),'Duplicate mass closure'!D9)</f>
        <v>0</v>
      </c>
      <c r="F6" s="61">
        <f>IF($C6="",AVERAGE((INDEX('Duplicate mass closure'!E$3:E$62,ROW()*2-4,,1),INDEX('Duplicate mass closure'!E$3:E$62,ROW()*2-5,1))),'Duplicate mass closure'!E9)</f>
        <v>0</v>
      </c>
      <c r="G6" s="61">
        <f>IF($C6="",AVERAGE((INDEX('Duplicate mass closure'!F$3:F$62,ROW()*2-4,,1),INDEX('Duplicate mass closure'!F$3:F$62,ROW()*2-5,1))),'Duplicate mass closure'!F9)</f>
        <v>0</v>
      </c>
      <c r="H6" s="61">
        <f>IF($C6="",AVERAGE((INDEX('Duplicate mass closure'!G$3:G$62,ROW()*2-4,,1),INDEX('Duplicate mass closure'!G$3:G$62,ROW()*2-5,1))),'Duplicate mass closure'!G9)</f>
        <v>0</v>
      </c>
      <c r="I6" s="61">
        <f>IF($C6="",AVERAGE((INDEX('Duplicate mass closure'!H$3:H$62,ROW()*2-4,,1),INDEX('Duplicate mass closure'!H$3:H$62,ROW()*2-5,1))),'Duplicate mass closure'!H9)</f>
        <v>0</v>
      </c>
      <c r="J6" s="62">
        <f>IF($C6="",AVERAGE((INDEX('Duplicate mass closure'!I$3:I$62,ROW()*2-4,,1),INDEX('Duplicate mass closure'!I$3:I$62,ROW()*2-5,1))),'Duplicate mass closure'!I9)</f>
        <v>0</v>
      </c>
      <c r="K6" s="60" t="e">
        <f>IF($C6="",AVERAGE((INDEX('Duplicate mass closure'!J$3:J$62,ROW()*2-4,,1),INDEX('Duplicate mass closure'!J$3:J$62,ROW()*2-5,1))),'Duplicate mass closure'!J9)</f>
        <v>#DIV/0!</v>
      </c>
      <c r="L6" s="61" t="e">
        <f>IF($C6="",AVERAGE((INDEX('Duplicate mass closure'!K$3:K$62,ROW()*2-4,,1),INDEX('Duplicate mass closure'!K$3:K$62,ROW()*2-5,1))),'Duplicate mass closure'!K9)</f>
        <v>#DIV/0!</v>
      </c>
      <c r="M6" s="61" t="e">
        <f>IF($C6="",AVERAGE((INDEX('Duplicate mass closure'!L$3:L$62,ROW()*2-4,,1),INDEX('Duplicate mass closure'!L$3:L$62,ROW()*2-5,1))),'Duplicate mass closure'!L9)</f>
        <v>#DIV/0!</v>
      </c>
      <c r="N6" s="61" t="e">
        <f>IF($C6="",AVERAGE((INDEX('Duplicate mass closure'!M$3:M$62,ROW()*2-4,,1),INDEX('Duplicate mass closure'!M$3:M$62,ROW()*2-5,1))),'Duplicate mass closure'!M9)</f>
        <v>#DIV/0!</v>
      </c>
      <c r="O6" s="62" t="e">
        <f>IF($C6="",AVERAGE((INDEX('Duplicate mass closure'!N$3:N$62,ROW()*2-4,,1),INDEX('Duplicate mass closure'!N$3:N$62,ROW()*2-5,1))),'Duplicate mass closure'!N9)</f>
        <v>#DIV/0!</v>
      </c>
      <c r="P6" s="60">
        <f>IF($C6="",AVERAGE((INDEX('Duplicate mass closure'!O$3:O$62,ROW()*2-4,,1),INDEX('Duplicate mass closure'!O$3:O$62,ROW()*2-5,1))),'Duplicate mass closure'!O9)</f>
        <v>0</v>
      </c>
      <c r="Q6" s="61">
        <f>IF($C6="",AVERAGE((INDEX('Duplicate mass closure'!P$3:P$62,ROW()*2-4,,1),INDEX('Duplicate mass closure'!P$3:P$62,ROW()*2-5,1))),'Duplicate mass closure'!P9)</f>
        <v>0</v>
      </c>
      <c r="R6" s="62">
        <f>IF($C6="",AVERAGE((INDEX('Duplicate mass closure'!Q$3:Q$62,ROW()*2-4,,1),INDEX('Duplicate mass closure'!Q$3:Q$62,ROW()*2-5,1))),'Duplicate mass closure'!Q9)</f>
        <v>0</v>
      </c>
      <c r="S6" s="22"/>
      <c r="T6" s="22"/>
    </row>
    <row r="7" spans="1:20" ht="12">
      <c r="A7" s="1">
        <f>'TRB Record'!A10</f>
        <v>5</v>
      </c>
      <c r="B7" s="9">
        <f>'TRB Record'!C10</f>
        <v>0</v>
      </c>
      <c r="C7" s="43"/>
      <c r="D7" s="60">
        <f>IF($C7="",AVERAGE((INDEX('Duplicate mass closure'!C$3:C$62,ROW()*2-4,,1),INDEX('Duplicate mass closure'!C$3:C$62,ROW()*2-5,1))),'Duplicate mass closure'!C11)</f>
        <v>0</v>
      </c>
      <c r="E7" s="61">
        <f>IF($C7="",AVERAGE((INDEX('Duplicate mass closure'!D$3:D$62,ROW()*2-4,,1),INDEX('Duplicate mass closure'!D$3:D$62,ROW()*2-5,1))),'Duplicate mass closure'!D11)</f>
        <v>0</v>
      </c>
      <c r="F7" s="61">
        <f>IF($C7="",AVERAGE((INDEX('Duplicate mass closure'!E$3:E$62,ROW()*2-4,,1),INDEX('Duplicate mass closure'!E$3:E$62,ROW()*2-5,1))),'Duplicate mass closure'!E11)</f>
        <v>0</v>
      </c>
      <c r="G7" s="61">
        <f>IF($C7="",AVERAGE((INDEX('Duplicate mass closure'!F$3:F$62,ROW()*2-4,,1),INDEX('Duplicate mass closure'!F$3:F$62,ROW()*2-5,1))),'Duplicate mass closure'!F11)</f>
        <v>0</v>
      </c>
      <c r="H7" s="61">
        <f>IF($C7="",AVERAGE((INDEX('Duplicate mass closure'!G$3:G$62,ROW()*2-4,,1),INDEX('Duplicate mass closure'!G$3:G$62,ROW()*2-5,1))),'Duplicate mass closure'!G11)</f>
        <v>0</v>
      </c>
      <c r="I7" s="61">
        <f>IF($C7="",AVERAGE((INDEX('Duplicate mass closure'!H$3:H$62,ROW()*2-4,,1),INDEX('Duplicate mass closure'!H$3:H$62,ROW()*2-5,1))),'Duplicate mass closure'!H11)</f>
        <v>0</v>
      </c>
      <c r="J7" s="62">
        <f>IF($C7="",AVERAGE((INDEX('Duplicate mass closure'!I$3:I$62,ROW()*2-4,,1),INDEX('Duplicate mass closure'!I$3:I$62,ROW()*2-5,1))),'Duplicate mass closure'!I11)</f>
        <v>0</v>
      </c>
      <c r="K7" s="60" t="e">
        <f>IF($C7="",AVERAGE((INDEX('Duplicate mass closure'!J$3:J$62,ROW()*2-4,,1),INDEX('Duplicate mass closure'!J$3:J$62,ROW()*2-5,1))),'Duplicate mass closure'!J11)</f>
        <v>#DIV/0!</v>
      </c>
      <c r="L7" s="61" t="e">
        <f>IF($C7="",AVERAGE((INDEX('Duplicate mass closure'!K$3:K$62,ROW()*2-4,,1),INDEX('Duplicate mass closure'!K$3:K$62,ROW()*2-5,1))),'Duplicate mass closure'!K11)</f>
        <v>#DIV/0!</v>
      </c>
      <c r="M7" s="61" t="e">
        <f>IF($C7="",AVERAGE((INDEX('Duplicate mass closure'!L$3:L$62,ROW()*2-4,,1),INDEX('Duplicate mass closure'!L$3:L$62,ROW()*2-5,1))),'Duplicate mass closure'!L11)</f>
        <v>#DIV/0!</v>
      </c>
      <c r="N7" s="61" t="e">
        <f>IF($C7="",AVERAGE((INDEX('Duplicate mass closure'!M$3:M$62,ROW()*2-4,,1),INDEX('Duplicate mass closure'!M$3:M$62,ROW()*2-5,1))),'Duplicate mass closure'!M11)</f>
        <v>#DIV/0!</v>
      </c>
      <c r="O7" s="62" t="e">
        <f>IF($C7="",AVERAGE((INDEX('Duplicate mass closure'!N$3:N$62,ROW()*2-4,,1),INDEX('Duplicate mass closure'!N$3:N$62,ROW()*2-5,1))),'Duplicate mass closure'!N11)</f>
        <v>#DIV/0!</v>
      </c>
      <c r="P7" s="60">
        <f>IF($C7="",AVERAGE((INDEX('Duplicate mass closure'!O$3:O$62,ROW()*2-4,,1),INDEX('Duplicate mass closure'!O$3:O$62,ROW()*2-5,1))),'Duplicate mass closure'!O11)</f>
        <v>0</v>
      </c>
      <c r="Q7" s="61">
        <f>IF($C7="",AVERAGE((INDEX('Duplicate mass closure'!P$3:P$62,ROW()*2-4,,1),INDEX('Duplicate mass closure'!P$3:P$62,ROW()*2-5,1))),'Duplicate mass closure'!P11)</f>
        <v>0</v>
      </c>
      <c r="R7" s="62">
        <f>IF($C7="",AVERAGE((INDEX('Duplicate mass closure'!Q$3:Q$62,ROW()*2-4,,1),INDEX('Duplicate mass closure'!Q$3:Q$62,ROW()*2-5,1))),'Duplicate mass closure'!Q11)</f>
        <v>0</v>
      </c>
      <c r="S7" s="22"/>
      <c r="T7" s="22"/>
    </row>
    <row r="8" spans="1:20" ht="12">
      <c r="A8" s="1">
        <f>'TRB Record'!A12</f>
        <v>6</v>
      </c>
      <c r="B8" s="9">
        <f>'TRB Record'!C12</f>
        <v>0</v>
      </c>
      <c r="C8" s="43"/>
      <c r="D8" s="60">
        <f>IF($C8="",AVERAGE((INDEX('Duplicate mass closure'!C$3:C$62,ROW()*2-4,,1),INDEX('Duplicate mass closure'!C$3:C$62,ROW()*2-5,1))),'Duplicate mass closure'!C13)</f>
        <v>0</v>
      </c>
      <c r="E8" s="61">
        <f>IF($C8="",AVERAGE((INDEX('Duplicate mass closure'!D$3:D$62,ROW()*2-4,,1),INDEX('Duplicate mass closure'!D$3:D$62,ROW()*2-5,1))),'Duplicate mass closure'!D13)</f>
        <v>0</v>
      </c>
      <c r="F8" s="61">
        <f>IF($C8="",AVERAGE((INDEX('Duplicate mass closure'!E$3:E$62,ROW()*2-4,,1),INDEX('Duplicate mass closure'!E$3:E$62,ROW()*2-5,1))),'Duplicate mass closure'!E13)</f>
        <v>0</v>
      </c>
      <c r="G8" s="61">
        <f>IF($C8="",AVERAGE((INDEX('Duplicate mass closure'!F$3:F$62,ROW()*2-4,,1),INDEX('Duplicate mass closure'!F$3:F$62,ROW()*2-5,1))),'Duplicate mass closure'!F13)</f>
        <v>0</v>
      </c>
      <c r="H8" s="61">
        <f>IF($C8="",AVERAGE((INDEX('Duplicate mass closure'!G$3:G$62,ROW()*2-4,,1),INDEX('Duplicate mass closure'!G$3:G$62,ROW()*2-5,1))),'Duplicate mass closure'!G13)</f>
        <v>0</v>
      </c>
      <c r="I8" s="61">
        <f>IF($C8="",AVERAGE((INDEX('Duplicate mass closure'!H$3:H$62,ROW()*2-4,,1),INDEX('Duplicate mass closure'!H$3:H$62,ROW()*2-5,1))),'Duplicate mass closure'!H13)</f>
        <v>0</v>
      </c>
      <c r="J8" s="62">
        <f>IF($C8="",AVERAGE((INDEX('Duplicate mass closure'!I$3:I$62,ROW()*2-4,,1),INDEX('Duplicate mass closure'!I$3:I$62,ROW()*2-5,1))),'Duplicate mass closure'!I13)</f>
        <v>0</v>
      </c>
      <c r="K8" s="60" t="e">
        <f>IF($C8="",AVERAGE((INDEX('Duplicate mass closure'!J$3:J$62,ROW()*2-4,,1),INDEX('Duplicate mass closure'!J$3:J$62,ROW()*2-5,1))),'Duplicate mass closure'!J13)</f>
        <v>#DIV/0!</v>
      </c>
      <c r="L8" s="61" t="e">
        <f>IF($C8="",AVERAGE((INDEX('Duplicate mass closure'!K$3:K$62,ROW()*2-4,,1),INDEX('Duplicate mass closure'!K$3:K$62,ROW()*2-5,1))),'Duplicate mass closure'!K13)</f>
        <v>#DIV/0!</v>
      </c>
      <c r="M8" s="61" t="e">
        <f>IF($C8="",AVERAGE((INDEX('Duplicate mass closure'!L$3:L$62,ROW()*2-4,,1),INDEX('Duplicate mass closure'!L$3:L$62,ROW()*2-5,1))),'Duplicate mass closure'!L13)</f>
        <v>#DIV/0!</v>
      </c>
      <c r="N8" s="61" t="e">
        <f>IF($C8="",AVERAGE((INDEX('Duplicate mass closure'!M$3:M$62,ROW()*2-4,,1),INDEX('Duplicate mass closure'!M$3:M$62,ROW()*2-5,1))),'Duplicate mass closure'!M13)</f>
        <v>#DIV/0!</v>
      </c>
      <c r="O8" s="62" t="e">
        <f>IF($C8="",AVERAGE((INDEX('Duplicate mass closure'!N$3:N$62,ROW()*2-4,,1),INDEX('Duplicate mass closure'!N$3:N$62,ROW()*2-5,1))),'Duplicate mass closure'!N13)</f>
        <v>#DIV/0!</v>
      </c>
      <c r="P8" s="60">
        <f>IF($C8="",AVERAGE((INDEX('Duplicate mass closure'!O$3:O$62,ROW()*2-4,,1),INDEX('Duplicate mass closure'!O$3:O$62,ROW()*2-5,1))),'Duplicate mass closure'!O13)</f>
        <v>0</v>
      </c>
      <c r="Q8" s="61">
        <f>IF($C8="",AVERAGE((INDEX('Duplicate mass closure'!P$3:P$62,ROW()*2-4,,1),INDEX('Duplicate mass closure'!P$3:P$62,ROW()*2-5,1))),'Duplicate mass closure'!P13)</f>
        <v>0</v>
      </c>
      <c r="R8" s="62">
        <f>IF($C8="",AVERAGE((INDEX('Duplicate mass closure'!Q$3:Q$62,ROW()*2-4,,1),INDEX('Duplicate mass closure'!Q$3:Q$62,ROW()*2-5,1))),'Duplicate mass closure'!Q13)</f>
        <v>0</v>
      </c>
      <c r="S8" s="22"/>
      <c r="T8" s="22"/>
    </row>
    <row r="9" spans="1:20" ht="12">
      <c r="A9" s="1">
        <f>'TRB Record'!A14</f>
        <v>7</v>
      </c>
      <c r="B9" s="9">
        <f>'TRB Record'!C14</f>
        <v>0</v>
      </c>
      <c r="C9" s="43"/>
      <c r="D9" s="60">
        <f>IF($C9="",AVERAGE((INDEX('Duplicate mass closure'!C$3:C$62,ROW()*2-4,,1),INDEX('Duplicate mass closure'!C$3:C$62,ROW()*2-5,1))),'Duplicate mass closure'!C15)</f>
        <v>0</v>
      </c>
      <c r="E9" s="61">
        <f>IF($C9="",AVERAGE((INDEX('Duplicate mass closure'!D$3:D$62,ROW()*2-4,,1),INDEX('Duplicate mass closure'!D$3:D$62,ROW()*2-5,1))),'Duplicate mass closure'!D15)</f>
        <v>0</v>
      </c>
      <c r="F9" s="61">
        <f>IF($C9="",AVERAGE((INDEX('Duplicate mass closure'!E$3:E$62,ROW()*2-4,,1),INDEX('Duplicate mass closure'!E$3:E$62,ROW()*2-5,1))),'Duplicate mass closure'!E15)</f>
        <v>0</v>
      </c>
      <c r="G9" s="61">
        <f>IF($C9="",AVERAGE((INDEX('Duplicate mass closure'!F$3:F$62,ROW()*2-4,,1),INDEX('Duplicate mass closure'!F$3:F$62,ROW()*2-5,1))),'Duplicate mass closure'!F15)</f>
        <v>0</v>
      </c>
      <c r="H9" s="61">
        <f>IF($C9="",AVERAGE((INDEX('Duplicate mass closure'!G$3:G$62,ROW()*2-4,,1),INDEX('Duplicate mass closure'!G$3:G$62,ROW()*2-5,1))),'Duplicate mass closure'!G15)</f>
        <v>0</v>
      </c>
      <c r="I9" s="61">
        <f>IF($C9="",AVERAGE((INDEX('Duplicate mass closure'!H$3:H$62,ROW()*2-4,,1),INDEX('Duplicate mass closure'!H$3:H$62,ROW()*2-5,1))),'Duplicate mass closure'!H15)</f>
        <v>0</v>
      </c>
      <c r="J9" s="62">
        <f>IF($C9="",AVERAGE((INDEX('Duplicate mass closure'!I$3:I$62,ROW()*2-4,,1),INDEX('Duplicate mass closure'!I$3:I$62,ROW()*2-5,1))),'Duplicate mass closure'!I15)</f>
        <v>0</v>
      </c>
      <c r="K9" s="60" t="e">
        <f>IF($C9="",AVERAGE((INDEX('Duplicate mass closure'!J$3:J$62,ROW()*2-4,,1),INDEX('Duplicate mass closure'!J$3:J$62,ROW()*2-5,1))),'Duplicate mass closure'!J15)</f>
        <v>#DIV/0!</v>
      </c>
      <c r="L9" s="61" t="e">
        <f>IF($C9="",AVERAGE((INDEX('Duplicate mass closure'!K$3:K$62,ROW()*2-4,,1),INDEX('Duplicate mass closure'!K$3:K$62,ROW()*2-5,1))),'Duplicate mass closure'!K15)</f>
        <v>#DIV/0!</v>
      </c>
      <c r="M9" s="61" t="e">
        <f>IF($C9="",AVERAGE((INDEX('Duplicate mass closure'!L$3:L$62,ROW()*2-4,,1),INDEX('Duplicate mass closure'!L$3:L$62,ROW()*2-5,1))),'Duplicate mass closure'!L15)</f>
        <v>#DIV/0!</v>
      </c>
      <c r="N9" s="61" t="e">
        <f>IF($C9="",AVERAGE((INDEX('Duplicate mass closure'!M$3:M$62,ROW()*2-4,,1),INDEX('Duplicate mass closure'!M$3:M$62,ROW()*2-5,1))),'Duplicate mass closure'!M15)</f>
        <v>#DIV/0!</v>
      </c>
      <c r="O9" s="62" t="e">
        <f>IF($C9="",AVERAGE((INDEX('Duplicate mass closure'!N$3:N$62,ROW()*2-4,,1),INDEX('Duplicate mass closure'!N$3:N$62,ROW()*2-5,1))),'Duplicate mass closure'!N15)</f>
        <v>#DIV/0!</v>
      </c>
      <c r="P9" s="60">
        <f>IF($C9="",AVERAGE((INDEX('Duplicate mass closure'!O$3:O$62,ROW()*2-4,,1),INDEX('Duplicate mass closure'!O$3:O$62,ROW()*2-5,1))),'Duplicate mass closure'!O15)</f>
        <v>0</v>
      </c>
      <c r="Q9" s="61">
        <f>IF($C9="",AVERAGE((INDEX('Duplicate mass closure'!P$3:P$62,ROW()*2-4,,1),INDEX('Duplicate mass closure'!P$3:P$62,ROW()*2-5,1))),'Duplicate mass closure'!P15)</f>
        <v>0</v>
      </c>
      <c r="R9" s="62">
        <f>IF($C9="",AVERAGE((INDEX('Duplicate mass closure'!Q$3:Q$62,ROW()*2-4,,1),INDEX('Duplicate mass closure'!Q$3:Q$62,ROW()*2-5,1))),'Duplicate mass closure'!Q15)</f>
        <v>0</v>
      </c>
      <c r="S9" s="22"/>
      <c r="T9" s="22"/>
    </row>
    <row r="10" spans="1:20" ht="12">
      <c r="A10" s="1">
        <f>'TRB Record'!A16</f>
        <v>8</v>
      </c>
      <c r="B10" s="9">
        <f>'TRB Record'!C16</f>
        <v>0</v>
      </c>
      <c r="C10" s="43"/>
      <c r="D10" s="60">
        <f>IF($C10="",AVERAGE((INDEX('Duplicate mass closure'!C$3:C$62,ROW()*2-4,,1),INDEX('Duplicate mass closure'!C$3:C$62,ROW()*2-5,1))),'Duplicate mass closure'!C17)</f>
        <v>0</v>
      </c>
      <c r="E10" s="61">
        <f>IF($C10="",AVERAGE((INDEX('Duplicate mass closure'!D$3:D$62,ROW()*2-4,,1),INDEX('Duplicate mass closure'!D$3:D$62,ROW()*2-5,1))),'Duplicate mass closure'!D17)</f>
        <v>0</v>
      </c>
      <c r="F10" s="61">
        <f>IF($C10="",AVERAGE((INDEX('Duplicate mass closure'!E$3:E$62,ROW()*2-4,,1),INDEX('Duplicate mass closure'!E$3:E$62,ROW()*2-5,1))),'Duplicate mass closure'!E17)</f>
        <v>0</v>
      </c>
      <c r="G10" s="61">
        <f>IF($C10="",AVERAGE((INDEX('Duplicate mass closure'!F$3:F$62,ROW()*2-4,,1),INDEX('Duplicate mass closure'!F$3:F$62,ROW()*2-5,1))),'Duplicate mass closure'!F17)</f>
        <v>0</v>
      </c>
      <c r="H10" s="61">
        <f>IF($C10="",AVERAGE((INDEX('Duplicate mass closure'!G$3:G$62,ROW()*2-4,,1),INDEX('Duplicate mass closure'!G$3:G$62,ROW()*2-5,1))),'Duplicate mass closure'!G17)</f>
        <v>0</v>
      </c>
      <c r="I10" s="61">
        <f>IF($C10="",AVERAGE((INDEX('Duplicate mass closure'!H$3:H$62,ROW()*2-4,,1),INDEX('Duplicate mass closure'!H$3:H$62,ROW()*2-5,1))),'Duplicate mass closure'!H17)</f>
        <v>0</v>
      </c>
      <c r="J10" s="62">
        <f>IF($C10="",AVERAGE((INDEX('Duplicate mass closure'!I$3:I$62,ROW()*2-4,,1),INDEX('Duplicate mass closure'!I$3:I$62,ROW()*2-5,1))),'Duplicate mass closure'!I17)</f>
        <v>0</v>
      </c>
      <c r="K10" s="60" t="e">
        <f>IF($C10="",AVERAGE((INDEX('Duplicate mass closure'!J$3:J$62,ROW()*2-4,,1),INDEX('Duplicate mass closure'!J$3:J$62,ROW()*2-5,1))),'Duplicate mass closure'!J17)</f>
        <v>#DIV/0!</v>
      </c>
      <c r="L10" s="61" t="e">
        <f>IF($C10="",AVERAGE((INDEX('Duplicate mass closure'!K$3:K$62,ROW()*2-4,,1),INDEX('Duplicate mass closure'!K$3:K$62,ROW()*2-5,1))),'Duplicate mass closure'!K17)</f>
        <v>#DIV/0!</v>
      </c>
      <c r="M10" s="61" t="e">
        <f>IF($C10="",AVERAGE((INDEX('Duplicate mass closure'!L$3:L$62,ROW()*2-4,,1),INDEX('Duplicate mass closure'!L$3:L$62,ROW()*2-5,1))),'Duplicate mass closure'!L17)</f>
        <v>#DIV/0!</v>
      </c>
      <c r="N10" s="61" t="e">
        <f>IF($C10="",AVERAGE((INDEX('Duplicate mass closure'!M$3:M$62,ROW()*2-4,,1),INDEX('Duplicate mass closure'!M$3:M$62,ROW()*2-5,1))),'Duplicate mass closure'!M17)</f>
        <v>#DIV/0!</v>
      </c>
      <c r="O10" s="62" t="e">
        <f>IF($C10="",AVERAGE((INDEX('Duplicate mass closure'!N$3:N$62,ROW()*2-4,,1),INDEX('Duplicate mass closure'!N$3:N$62,ROW()*2-5,1))),'Duplicate mass closure'!N17)</f>
        <v>#DIV/0!</v>
      </c>
      <c r="P10" s="60">
        <f>IF($C10="",AVERAGE((INDEX('Duplicate mass closure'!O$3:O$62,ROW()*2-4,,1),INDEX('Duplicate mass closure'!O$3:O$62,ROW()*2-5,1))),'Duplicate mass closure'!O17)</f>
        <v>0</v>
      </c>
      <c r="Q10" s="61">
        <f>IF($C10="",AVERAGE((INDEX('Duplicate mass closure'!P$3:P$62,ROW()*2-4,,1),INDEX('Duplicate mass closure'!P$3:P$62,ROW()*2-5,1))),'Duplicate mass closure'!P17)</f>
        <v>0</v>
      </c>
      <c r="R10" s="62">
        <f>IF($C10="",AVERAGE((INDEX('Duplicate mass closure'!Q$3:Q$62,ROW()*2-4,,1),INDEX('Duplicate mass closure'!Q$3:Q$62,ROW()*2-5,1))),'Duplicate mass closure'!Q17)</f>
        <v>0</v>
      </c>
      <c r="S10" s="22"/>
      <c r="T10" s="22"/>
    </row>
    <row r="11" spans="1:20" ht="12">
      <c r="A11" s="1">
        <f>'TRB Record'!A18</f>
        <v>9</v>
      </c>
      <c r="B11" s="9">
        <f>'TRB Record'!C18</f>
        <v>0</v>
      </c>
      <c r="C11" s="43"/>
      <c r="D11" s="60">
        <f>IF($C11="",AVERAGE((INDEX('Duplicate mass closure'!C$3:C$62,ROW()*2-4,,1),INDEX('Duplicate mass closure'!C$3:C$62,ROW()*2-5,1))),'Duplicate mass closure'!C19)</f>
        <v>0</v>
      </c>
      <c r="E11" s="61">
        <f>IF($C11="",AVERAGE((INDEX('Duplicate mass closure'!D$3:D$62,ROW()*2-4,,1),INDEX('Duplicate mass closure'!D$3:D$62,ROW()*2-5,1))),'Duplicate mass closure'!D19)</f>
        <v>0</v>
      </c>
      <c r="F11" s="61">
        <f>IF($C11="",AVERAGE((INDEX('Duplicate mass closure'!E$3:E$62,ROW()*2-4,,1),INDEX('Duplicate mass closure'!E$3:E$62,ROW()*2-5,1))),'Duplicate mass closure'!E19)</f>
        <v>0</v>
      </c>
      <c r="G11" s="61">
        <f>IF($C11="",AVERAGE((INDEX('Duplicate mass closure'!F$3:F$62,ROW()*2-4,,1),INDEX('Duplicate mass closure'!F$3:F$62,ROW()*2-5,1))),'Duplicate mass closure'!F19)</f>
        <v>0</v>
      </c>
      <c r="H11" s="61">
        <f>IF($C11="",AVERAGE((INDEX('Duplicate mass closure'!G$3:G$62,ROW()*2-4,,1),INDEX('Duplicate mass closure'!G$3:G$62,ROW()*2-5,1))),'Duplicate mass closure'!G19)</f>
        <v>0</v>
      </c>
      <c r="I11" s="61">
        <f>IF($C11="",AVERAGE((INDEX('Duplicate mass closure'!H$3:H$62,ROW()*2-4,,1),INDEX('Duplicate mass closure'!H$3:H$62,ROW()*2-5,1))),'Duplicate mass closure'!H19)</f>
        <v>0</v>
      </c>
      <c r="J11" s="62">
        <f>IF($C11="",AVERAGE((INDEX('Duplicate mass closure'!I$3:I$62,ROW()*2-4,,1),INDEX('Duplicate mass closure'!I$3:I$62,ROW()*2-5,1))),'Duplicate mass closure'!I19)</f>
        <v>0</v>
      </c>
      <c r="K11" s="60" t="e">
        <f>IF($C11="",AVERAGE((INDEX('Duplicate mass closure'!J$3:J$62,ROW()*2-4,,1),INDEX('Duplicate mass closure'!J$3:J$62,ROW()*2-5,1))),'Duplicate mass closure'!J19)</f>
        <v>#DIV/0!</v>
      </c>
      <c r="L11" s="61" t="e">
        <f>IF($C11="",AVERAGE((INDEX('Duplicate mass closure'!K$3:K$62,ROW()*2-4,,1),INDEX('Duplicate mass closure'!K$3:K$62,ROW()*2-5,1))),'Duplicate mass closure'!K19)</f>
        <v>#DIV/0!</v>
      </c>
      <c r="M11" s="61" t="e">
        <f>IF($C11="",AVERAGE((INDEX('Duplicate mass closure'!L$3:L$62,ROW()*2-4,,1),INDEX('Duplicate mass closure'!L$3:L$62,ROW()*2-5,1))),'Duplicate mass closure'!L19)</f>
        <v>#DIV/0!</v>
      </c>
      <c r="N11" s="61" t="e">
        <f>IF($C11="",AVERAGE((INDEX('Duplicate mass closure'!M$3:M$62,ROW()*2-4,,1),INDEX('Duplicate mass closure'!M$3:M$62,ROW()*2-5,1))),'Duplicate mass closure'!M19)</f>
        <v>#DIV/0!</v>
      </c>
      <c r="O11" s="62" t="e">
        <f>IF($C11="",AVERAGE((INDEX('Duplicate mass closure'!N$3:N$62,ROW()*2-4,,1),INDEX('Duplicate mass closure'!N$3:N$62,ROW()*2-5,1))),'Duplicate mass closure'!N19)</f>
        <v>#DIV/0!</v>
      </c>
      <c r="P11" s="60">
        <f>IF($C11="",AVERAGE((INDEX('Duplicate mass closure'!O$3:O$62,ROW()*2-4,,1),INDEX('Duplicate mass closure'!O$3:O$62,ROW()*2-5,1))),'Duplicate mass closure'!O19)</f>
        <v>0</v>
      </c>
      <c r="Q11" s="61">
        <f>IF($C11="",AVERAGE((INDEX('Duplicate mass closure'!P$3:P$62,ROW()*2-4,,1),INDEX('Duplicate mass closure'!P$3:P$62,ROW()*2-5,1))),'Duplicate mass closure'!P19)</f>
        <v>0</v>
      </c>
      <c r="R11" s="62">
        <f>IF($C11="",AVERAGE((INDEX('Duplicate mass closure'!Q$3:Q$62,ROW()*2-4,,1),INDEX('Duplicate mass closure'!Q$3:Q$62,ROW()*2-5,1))),'Duplicate mass closure'!Q19)</f>
        <v>0</v>
      </c>
      <c r="S11" s="22"/>
      <c r="T11" s="22"/>
    </row>
    <row r="12" spans="1:20" ht="12">
      <c r="A12" s="1">
        <f>'TRB Record'!A20</f>
        <v>10</v>
      </c>
      <c r="B12" s="9">
        <f>'TRB Record'!C20</f>
        <v>0</v>
      </c>
      <c r="C12" s="43"/>
      <c r="D12" s="60">
        <f>IF($C12="",AVERAGE((INDEX('Duplicate mass closure'!C$3:C$62,ROW()*2-4,,1),INDEX('Duplicate mass closure'!C$3:C$62,ROW()*2-5,1))),'Duplicate mass closure'!C21)</f>
        <v>0</v>
      </c>
      <c r="E12" s="61">
        <f>IF($C12="",AVERAGE((INDEX('Duplicate mass closure'!D$3:D$62,ROW()*2-4,,1),INDEX('Duplicate mass closure'!D$3:D$62,ROW()*2-5,1))),'Duplicate mass closure'!D21)</f>
        <v>0</v>
      </c>
      <c r="F12" s="61">
        <f>IF($C12="",AVERAGE((INDEX('Duplicate mass closure'!E$3:E$62,ROW()*2-4,,1),INDEX('Duplicate mass closure'!E$3:E$62,ROW()*2-5,1))),'Duplicate mass closure'!E21)</f>
        <v>0</v>
      </c>
      <c r="G12" s="61">
        <f>IF($C12="",AVERAGE((INDEX('Duplicate mass closure'!F$3:F$62,ROW()*2-4,,1),INDEX('Duplicate mass closure'!F$3:F$62,ROW()*2-5,1))),'Duplicate mass closure'!F21)</f>
        <v>0</v>
      </c>
      <c r="H12" s="61">
        <f>IF($C12="",AVERAGE((INDEX('Duplicate mass closure'!G$3:G$62,ROW()*2-4,,1),INDEX('Duplicate mass closure'!G$3:G$62,ROW()*2-5,1))),'Duplicate mass closure'!G21)</f>
        <v>0</v>
      </c>
      <c r="I12" s="61">
        <f>IF($C12="",AVERAGE((INDEX('Duplicate mass closure'!H$3:H$62,ROW()*2-4,,1),INDEX('Duplicate mass closure'!H$3:H$62,ROW()*2-5,1))),'Duplicate mass closure'!H21)</f>
        <v>0</v>
      </c>
      <c r="J12" s="62">
        <f>IF($C12="",AVERAGE((INDEX('Duplicate mass closure'!I$3:I$62,ROW()*2-4,,1),INDEX('Duplicate mass closure'!I$3:I$62,ROW()*2-5,1))),'Duplicate mass closure'!I21)</f>
        <v>0</v>
      </c>
      <c r="K12" s="60" t="e">
        <f>IF($C12="",AVERAGE((INDEX('Duplicate mass closure'!J$3:J$62,ROW()*2-4,,1),INDEX('Duplicate mass closure'!J$3:J$62,ROW()*2-5,1))),'Duplicate mass closure'!J21)</f>
        <v>#DIV/0!</v>
      </c>
      <c r="L12" s="61" t="e">
        <f>IF($C12="",AVERAGE((INDEX('Duplicate mass closure'!K$3:K$62,ROW()*2-4,,1),INDEX('Duplicate mass closure'!K$3:K$62,ROW()*2-5,1))),'Duplicate mass closure'!K21)</f>
        <v>#DIV/0!</v>
      </c>
      <c r="M12" s="61" t="e">
        <f>IF($C12="",AVERAGE((INDEX('Duplicate mass closure'!L$3:L$62,ROW()*2-4,,1),INDEX('Duplicate mass closure'!L$3:L$62,ROW()*2-5,1))),'Duplicate mass closure'!L21)</f>
        <v>#DIV/0!</v>
      </c>
      <c r="N12" s="61" t="e">
        <f>IF($C12="",AVERAGE((INDEX('Duplicate mass closure'!M$3:M$62,ROW()*2-4,,1),INDEX('Duplicate mass closure'!M$3:M$62,ROW()*2-5,1))),'Duplicate mass closure'!M21)</f>
        <v>#DIV/0!</v>
      </c>
      <c r="O12" s="62" t="e">
        <f>IF($C12="",AVERAGE((INDEX('Duplicate mass closure'!N$3:N$62,ROW()*2-4,,1),INDEX('Duplicate mass closure'!N$3:N$62,ROW()*2-5,1))),'Duplicate mass closure'!N21)</f>
        <v>#DIV/0!</v>
      </c>
      <c r="P12" s="60">
        <f>IF($C12="",AVERAGE((INDEX('Duplicate mass closure'!O$3:O$62,ROW()*2-4,,1),INDEX('Duplicate mass closure'!O$3:O$62,ROW()*2-5,1))),'Duplicate mass closure'!O21)</f>
        <v>0</v>
      </c>
      <c r="Q12" s="61">
        <f>IF($C12="",AVERAGE((INDEX('Duplicate mass closure'!P$3:P$62,ROW()*2-4,,1),INDEX('Duplicate mass closure'!P$3:P$62,ROW()*2-5,1))),'Duplicate mass closure'!P21)</f>
        <v>0</v>
      </c>
      <c r="R12" s="62">
        <f>IF($C12="",AVERAGE((INDEX('Duplicate mass closure'!Q$3:Q$62,ROW()*2-4,,1),INDEX('Duplicate mass closure'!Q$3:Q$62,ROW()*2-5,1))),'Duplicate mass closure'!Q21)</f>
        <v>0</v>
      </c>
      <c r="S12" s="22"/>
      <c r="T12" s="22"/>
    </row>
    <row r="13" spans="1:20" ht="12">
      <c r="A13" s="1">
        <f>'TRB Record'!A22</f>
        <v>11</v>
      </c>
      <c r="B13" s="9">
        <f>'TRB Record'!C22</f>
        <v>0</v>
      </c>
      <c r="C13" s="43"/>
      <c r="D13" s="60">
        <f>IF($C13="",AVERAGE((INDEX('Duplicate mass closure'!C$3:C$62,ROW()*2-4,,1),INDEX('Duplicate mass closure'!C$3:C$62,ROW()*2-5,1))),'Duplicate mass closure'!C23)</f>
        <v>0</v>
      </c>
      <c r="E13" s="61">
        <f>IF($C13="",AVERAGE((INDEX('Duplicate mass closure'!D$3:D$62,ROW()*2-4,,1),INDEX('Duplicate mass closure'!D$3:D$62,ROW()*2-5,1))),'Duplicate mass closure'!D23)</f>
        <v>0</v>
      </c>
      <c r="F13" s="61">
        <f>IF($C13="",AVERAGE((INDEX('Duplicate mass closure'!E$3:E$62,ROW()*2-4,,1),INDEX('Duplicate mass closure'!E$3:E$62,ROW()*2-5,1))),'Duplicate mass closure'!E23)</f>
        <v>0</v>
      </c>
      <c r="G13" s="61">
        <f>IF($C13="",AVERAGE((INDEX('Duplicate mass closure'!F$3:F$62,ROW()*2-4,,1),INDEX('Duplicate mass closure'!F$3:F$62,ROW()*2-5,1))),'Duplicate mass closure'!F23)</f>
        <v>0</v>
      </c>
      <c r="H13" s="61">
        <f>IF($C13="",AVERAGE((INDEX('Duplicate mass closure'!G$3:G$62,ROW()*2-4,,1),INDEX('Duplicate mass closure'!G$3:G$62,ROW()*2-5,1))),'Duplicate mass closure'!G23)</f>
        <v>0</v>
      </c>
      <c r="I13" s="61">
        <f>IF($C13="",AVERAGE((INDEX('Duplicate mass closure'!H$3:H$62,ROW()*2-4,,1),INDEX('Duplicate mass closure'!H$3:H$62,ROW()*2-5,1))),'Duplicate mass closure'!H23)</f>
        <v>0</v>
      </c>
      <c r="J13" s="62">
        <f>IF($C13="",AVERAGE((INDEX('Duplicate mass closure'!I$3:I$62,ROW()*2-4,,1),INDEX('Duplicate mass closure'!I$3:I$62,ROW()*2-5,1))),'Duplicate mass closure'!I23)</f>
        <v>0</v>
      </c>
      <c r="K13" s="60" t="e">
        <f>IF($C13="",AVERAGE((INDEX('Duplicate mass closure'!J$3:J$62,ROW()*2-4,,1),INDEX('Duplicate mass closure'!J$3:J$62,ROW()*2-5,1))),'Duplicate mass closure'!J23)</f>
        <v>#DIV/0!</v>
      </c>
      <c r="L13" s="61" t="e">
        <f>IF($C13="",AVERAGE((INDEX('Duplicate mass closure'!K$3:K$62,ROW()*2-4,,1),INDEX('Duplicate mass closure'!K$3:K$62,ROW()*2-5,1))),'Duplicate mass closure'!K23)</f>
        <v>#DIV/0!</v>
      </c>
      <c r="M13" s="61" t="e">
        <f>IF($C13="",AVERAGE((INDEX('Duplicate mass closure'!L$3:L$62,ROW()*2-4,,1),INDEX('Duplicate mass closure'!L$3:L$62,ROW()*2-5,1))),'Duplicate mass closure'!L23)</f>
        <v>#DIV/0!</v>
      </c>
      <c r="N13" s="61" t="e">
        <f>IF($C13="",AVERAGE((INDEX('Duplicate mass closure'!M$3:M$62,ROW()*2-4,,1),INDEX('Duplicate mass closure'!M$3:M$62,ROW()*2-5,1))),'Duplicate mass closure'!M23)</f>
        <v>#DIV/0!</v>
      </c>
      <c r="O13" s="62" t="e">
        <f>IF($C13="",AVERAGE((INDEX('Duplicate mass closure'!N$3:N$62,ROW()*2-4,,1),INDEX('Duplicate mass closure'!N$3:N$62,ROW()*2-5,1))),'Duplicate mass closure'!N23)</f>
        <v>#DIV/0!</v>
      </c>
      <c r="P13" s="60">
        <f>IF($C13="",AVERAGE((INDEX('Duplicate mass closure'!O$3:O$62,ROW()*2-4,,1),INDEX('Duplicate mass closure'!O$3:O$62,ROW()*2-5,1))),'Duplicate mass closure'!O23)</f>
        <v>0</v>
      </c>
      <c r="Q13" s="61">
        <f>IF($C13="",AVERAGE((INDEX('Duplicate mass closure'!P$3:P$62,ROW()*2-4,,1),INDEX('Duplicate mass closure'!P$3:P$62,ROW()*2-5,1))),'Duplicate mass closure'!P23)</f>
        <v>0</v>
      </c>
      <c r="R13" s="62">
        <f>IF($C13="",AVERAGE((INDEX('Duplicate mass closure'!Q$3:Q$62,ROW()*2-4,,1),INDEX('Duplicate mass closure'!Q$3:Q$62,ROW()*2-5,1))),'Duplicate mass closure'!Q23)</f>
        <v>0</v>
      </c>
      <c r="S13" s="22"/>
      <c r="T13" s="22"/>
    </row>
    <row r="14" spans="1:20" ht="12">
      <c r="A14" s="1">
        <f>'TRB Record'!A24</f>
        <v>12</v>
      </c>
      <c r="B14" s="9">
        <f>'TRB Record'!C24</f>
        <v>0</v>
      </c>
      <c r="C14" s="43"/>
      <c r="D14" s="60">
        <f>IF($C14="",AVERAGE((INDEX('Duplicate mass closure'!C$3:C$62,ROW()*2-4,,1),INDEX('Duplicate mass closure'!C$3:C$62,ROW()*2-5,1))),'Duplicate mass closure'!C25)</f>
        <v>0</v>
      </c>
      <c r="E14" s="61">
        <f>IF($C14="",AVERAGE((INDEX('Duplicate mass closure'!D$3:D$62,ROW()*2-4,,1),INDEX('Duplicate mass closure'!D$3:D$62,ROW()*2-5,1))),'Duplicate mass closure'!D25)</f>
        <v>0</v>
      </c>
      <c r="F14" s="61">
        <f>IF($C14="",AVERAGE((INDEX('Duplicate mass closure'!E$3:E$62,ROW()*2-4,,1),INDEX('Duplicate mass closure'!E$3:E$62,ROW()*2-5,1))),'Duplicate mass closure'!E25)</f>
        <v>0</v>
      </c>
      <c r="G14" s="61">
        <f>IF($C14="",AVERAGE((INDEX('Duplicate mass closure'!F$3:F$62,ROW()*2-4,,1),INDEX('Duplicate mass closure'!F$3:F$62,ROW()*2-5,1))),'Duplicate mass closure'!F25)</f>
        <v>0</v>
      </c>
      <c r="H14" s="61">
        <f>IF($C14="",AVERAGE((INDEX('Duplicate mass closure'!G$3:G$62,ROW()*2-4,,1),INDEX('Duplicate mass closure'!G$3:G$62,ROW()*2-5,1))),'Duplicate mass closure'!G25)</f>
        <v>0</v>
      </c>
      <c r="I14" s="61">
        <f>IF($C14="",AVERAGE((INDEX('Duplicate mass closure'!H$3:H$62,ROW()*2-4,,1),INDEX('Duplicate mass closure'!H$3:H$62,ROW()*2-5,1))),'Duplicate mass closure'!H25)</f>
        <v>0</v>
      </c>
      <c r="J14" s="62">
        <f>IF($C14="",AVERAGE((INDEX('Duplicate mass closure'!I$3:I$62,ROW()*2-4,,1),INDEX('Duplicate mass closure'!I$3:I$62,ROW()*2-5,1))),'Duplicate mass closure'!I25)</f>
        <v>0</v>
      </c>
      <c r="K14" s="60" t="e">
        <f>IF($C14="",AVERAGE((INDEX('Duplicate mass closure'!J$3:J$62,ROW()*2-4,,1),INDEX('Duplicate mass closure'!J$3:J$62,ROW()*2-5,1))),'Duplicate mass closure'!J25)</f>
        <v>#DIV/0!</v>
      </c>
      <c r="L14" s="61" t="e">
        <f>IF($C14="",AVERAGE((INDEX('Duplicate mass closure'!K$3:K$62,ROW()*2-4,,1),INDEX('Duplicate mass closure'!K$3:K$62,ROW()*2-5,1))),'Duplicate mass closure'!K25)</f>
        <v>#DIV/0!</v>
      </c>
      <c r="M14" s="61" t="e">
        <f>IF($C14="",AVERAGE((INDEX('Duplicate mass closure'!L$3:L$62,ROW()*2-4,,1),INDEX('Duplicate mass closure'!L$3:L$62,ROW()*2-5,1))),'Duplicate mass closure'!L25)</f>
        <v>#DIV/0!</v>
      </c>
      <c r="N14" s="61" t="e">
        <f>IF($C14="",AVERAGE((INDEX('Duplicate mass closure'!M$3:M$62,ROW()*2-4,,1),INDEX('Duplicate mass closure'!M$3:M$62,ROW()*2-5,1))),'Duplicate mass closure'!M25)</f>
        <v>#DIV/0!</v>
      </c>
      <c r="O14" s="62" t="e">
        <f>IF($C14="",AVERAGE((INDEX('Duplicate mass closure'!N$3:N$62,ROW()*2-4,,1),INDEX('Duplicate mass closure'!N$3:N$62,ROW()*2-5,1))),'Duplicate mass closure'!N25)</f>
        <v>#DIV/0!</v>
      </c>
      <c r="P14" s="60">
        <f>IF($C14="",AVERAGE((INDEX('Duplicate mass closure'!O$3:O$62,ROW()*2-4,,1),INDEX('Duplicate mass closure'!O$3:O$62,ROW()*2-5,1))),'Duplicate mass closure'!O25)</f>
        <v>0</v>
      </c>
      <c r="Q14" s="61">
        <f>IF($C14="",AVERAGE((INDEX('Duplicate mass closure'!P$3:P$62,ROW()*2-4,,1),INDEX('Duplicate mass closure'!P$3:P$62,ROW()*2-5,1))),'Duplicate mass closure'!P25)</f>
        <v>0</v>
      </c>
      <c r="R14" s="62">
        <f>IF($C14="",AVERAGE((INDEX('Duplicate mass closure'!Q$3:Q$62,ROW()*2-4,,1),INDEX('Duplicate mass closure'!Q$3:Q$62,ROW()*2-5,1))),'Duplicate mass closure'!Q25)</f>
        <v>0</v>
      </c>
      <c r="S14" s="22"/>
      <c r="T14" s="22"/>
    </row>
    <row r="15" spans="1:20" ht="12">
      <c r="A15" s="1">
        <f>'TRB Record'!A26</f>
        <v>13</v>
      </c>
      <c r="B15" s="9">
        <f>'TRB Record'!C26</f>
        <v>0</v>
      </c>
      <c r="C15" s="43"/>
      <c r="D15" s="60">
        <f>IF($C15="",AVERAGE((INDEX('Duplicate mass closure'!C$3:C$62,ROW()*2-4,,1),INDEX('Duplicate mass closure'!C$3:C$62,ROW()*2-5,1))),'Duplicate mass closure'!C27)</f>
        <v>0</v>
      </c>
      <c r="E15" s="61">
        <f>IF($C15="",AVERAGE((INDEX('Duplicate mass closure'!D$3:D$62,ROW()*2-4,,1),INDEX('Duplicate mass closure'!D$3:D$62,ROW()*2-5,1))),'Duplicate mass closure'!D27)</f>
        <v>0</v>
      </c>
      <c r="F15" s="61">
        <f>IF($C15="",AVERAGE((INDEX('Duplicate mass closure'!E$3:E$62,ROW()*2-4,,1),INDEX('Duplicate mass closure'!E$3:E$62,ROW()*2-5,1))),'Duplicate mass closure'!E27)</f>
        <v>0</v>
      </c>
      <c r="G15" s="61">
        <f>IF($C15="",AVERAGE((INDEX('Duplicate mass closure'!F$3:F$62,ROW()*2-4,,1),INDEX('Duplicate mass closure'!F$3:F$62,ROW()*2-5,1))),'Duplicate mass closure'!F27)</f>
        <v>0</v>
      </c>
      <c r="H15" s="61">
        <f>IF($C15="",AVERAGE((INDEX('Duplicate mass closure'!G$3:G$62,ROW()*2-4,,1),INDEX('Duplicate mass closure'!G$3:G$62,ROW()*2-5,1))),'Duplicate mass closure'!G27)</f>
        <v>0</v>
      </c>
      <c r="I15" s="61">
        <f>IF($C15="",AVERAGE((INDEX('Duplicate mass closure'!H$3:H$62,ROW()*2-4,,1),INDEX('Duplicate mass closure'!H$3:H$62,ROW()*2-5,1))),'Duplicate mass closure'!H27)</f>
        <v>0</v>
      </c>
      <c r="J15" s="62">
        <f>IF($C15="",AVERAGE((INDEX('Duplicate mass closure'!I$3:I$62,ROW()*2-4,,1),INDEX('Duplicate mass closure'!I$3:I$62,ROW()*2-5,1))),'Duplicate mass closure'!I27)</f>
        <v>0</v>
      </c>
      <c r="K15" s="60" t="e">
        <f>IF($C15="",AVERAGE((INDEX('Duplicate mass closure'!J$3:J$62,ROW()*2-4,,1),INDEX('Duplicate mass closure'!J$3:J$62,ROW()*2-5,1))),'Duplicate mass closure'!J27)</f>
        <v>#DIV/0!</v>
      </c>
      <c r="L15" s="61" t="e">
        <f>IF($C15="",AVERAGE((INDEX('Duplicate mass closure'!K$3:K$62,ROW()*2-4,,1),INDEX('Duplicate mass closure'!K$3:K$62,ROW()*2-5,1))),'Duplicate mass closure'!K27)</f>
        <v>#DIV/0!</v>
      </c>
      <c r="M15" s="61" t="e">
        <f>IF($C15="",AVERAGE((INDEX('Duplicate mass closure'!L$3:L$62,ROW()*2-4,,1),INDEX('Duplicate mass closure'!L$3:L$62,ROW()*2-5,1))),'Duplicate mass closure'!L27)</f>
        <v>#DIV/0!</v>
      </c>
      <c r="N15" s="61" t="e">
        <f>IF($C15="",AVERAGE((INDEX('Duplicate mass closure'!M$3:M$62,ROW()*2-4,,1),INDEX('Duplicate mass closure'!M$3:M$62,ROW()*2-5,1))),'Duplicate mass closure'!M27)</f>
        <v>#DIV/0!</v>
      </c>
      <c r="O15" s="62" t="e">
        <f>IF($C15="",AVERAGE((INDEX('Duplicate mass closure'!N$3:N$62,ROW()*2-4,,1),INDEX('Duplicate mass closure'!N$3:N$62,ROW()*2-5,1))),'Duplicate mass closure'!N27)</f>
        <v>#DIV/0!</v>
      </c>
      <c r="P15" s="60">
        <f>IF($C15="",AVERAGE((INDEX('Duplicate mass closure'!O$3:O$62,ROW()*2-4,,1),INDEX('Duplicate mass closure'!O$3:O$62,ROW()*2-5,1))),'Duplicate mass closure'!O27)</f>
        <v>0</v>
      </c>
      <c r="Q15" s="61">
        <f>IF($C15="",AVERAGE((INDEX('Duplicate mass closure'!P$3:P$62,ROW()*2-4,,1),INDEX('Duplicate mass closure'!P$3:P$62,ROW()*2-5,1))),'Duplicate mass closure'!P27)</f>
        <v>0</v>
      </c>
      <c r="R15" s="62">
        <f>IF($C15="",AVERAGE((INDEX('Duplicate mass closure'!Q$3:Q$62,ROW()*2-4,,1),INDEX('Duplicate mass closure'!Q$3:Q$62,ROW()*2-5,1))),'Duplicate mass closure'!Q27)</f>
        <v>0</v>
      </c>
      <c r="S15" s="22"/>
      <c r="T15" s="22"/>
    </row>
    <row r="16" spans="1:20" ht="12">
      <c r="A16" s="1">
        <f>'TRB Record'!A28</f>
        <v>14</v>
      </c>
      <c r="B16" s="9">
        <f>'TRB Record'!C28</f>
        <v>0</v>
      </c>
      <c r="C16" s="43"/>
      <c r="D16" s="60">
        <f>IF($C16="",AVERAGE((INDEX('Duplicate mass closure'!C$3:C$62,ROW()*2-4,,1),INDEX('Duplicate mass closure'!C$3:C$62,ROW()*2-5,1))),'Duplicate mass closure'!C29)</f>
        <v>0</v>
      </c>
      <c r="E16" s="61">
        <f>IF($C16="",AVERAGE((INDEX('Duplicate mass closure'!D$3:D$62,ROW()*2-4,,1),INDEX('Duplicate mass closure'!D$3:D$62,ROW()*2-5,1))),'Duplicate mass closure'!D29)</f>
        <v>0</v>
      </c>
      <c r="F16" s="61">
        <f>IF($C16="",AVERAGE((INDEX('Duplicate mass closure'!E$3:E$62,ROW()*2-4,,1),INDEX('Duplicate mass closure'!E$3:E$62,ROW()*2-5,1))),'Duplicate mass closure'!E29)</f>
        <v>0</v>
      </c>
      <c r="G16" s="61">
        <f>IF($C16="",AVERAGE((INDEX('Duplicate mass closure'!F$3:F$62,ROW()*2-4,,1),INDEX('Duplicate mass closure'!F$3:F$62,ROW()*2-5,1))),'Duplicate mass closure'!F29)</f>
        <v>0</v>
      </c>
      <c r="H16" s="61">
        <f>IF($C16="",AVERAGE((INDEX('Duplicate mass closure'!G$3:G$62,ROW()*2-4,,1),INDEX('Duplicate mass closure'!G$3:G$62,ROW()*2-5,1))),'Duplicate mass closure'!G29)</f>
        <v>0</v>
      </c>
      <c r="I16" s="61">
        <f>IF($C16="",AVERAGE((INDEX('Duplicate mass closure'!H$3:H$62,ROW()*2-4,,1),INDEX('Duplicate mass closure'!H$3:H$62,ROW()*2-5,1))),'Duplicate mass closure'!H29)</f>
        <v>0</v>
      </c>
      <c r="J16" s="62">
        <f>IF($C16="",AVERAGE((INDEX('Duplicate mass closure'!I$3:I$62,ROW()*2-4,,1),INDEX('Duplicate mass closure'!I$3:I$62,ROW()*2-5,1))),'Duplicate mass closure'!I29)</f>
        <v>0</v>
      </c>
      <c r="K16" s="60" t="e">
        <f>IF($C16="",AVERAGE((INDEX('Duplicate mass closure'!J$3:J$62,ROW()*2-4,,1),INDEX('Duplicate mass closure'!J$3:J$62,ROW()*2-5,1))),'Duplicate mass closure'!J29)</f>
        <v>#DIV/0!</v>
      </c>
      <c r="L16" s="61" t="e">
        <f>IF($C16="",AVERAGE((INDEX('Duplicate mass closure'!K$3:K$62,ROW()*2-4,,1),INDEX('Duplicate mass closure'!K$3:K$62,ROW()*2-5,1))),'Duplicate mass closure'!K29)</f>
        <v>#DIV/0!</v>
      </c>
      <c r="M16" s="61" t="e">
        <f>IF($C16="",AVERAGE((INDEX('Duplicate mass closure'!L$3:L$62,ROW()*2-4,,1),INDEX('Duplicate mass closure'!L$3:L$62,ROW()*2-5,1))),'Duplicate mass closure'!L29)</f>
        <v>#DIV/0!</v>
      </c>
      <c r="N16" s="61" t="e">
        <f>IF($C16="",AVERAGE((INDEX('Duplicate mass closure'!M$3:M$62,ROW()*2-4,,1),INDEX('Duplicate mass closure'!M$3:M$62,ROW()*2-5,1))),'Duplicate mass closure'!M29)</f>
        <v>#DIV/0!</v>
      </c>
      <c r="O16" s="62" t="e">
        <f>IF($C16="",AVERAGE((INDEX('Duplicate mass closure'!N$3:N$62,ROW()*2-4,,1),INDEX('Duplicate mass closure'!N$3:N$62,ROW()*2-5,1))),'Duplicate mass closure'!N29)</f>
        <v>#DIV/0!</v>
      </c>
      <c r="P16" s="60">
        <f>IF($C16="",AVERAGE((INDEX('Duplicate mass closure'!O$3:O$62,ROW()*2-4,,1),INDEX('Duplicate mass closure'!O$3:O$62,ROW()*2-5,1))),'Duplicate mass closure'!O29)</f>
        <v>0</v>
      </c>
      <c r="Q16" s="61">
        <f>IF($C16="",AVERAGE((INDEX('Duplicate mass closure'!P$3:P$62,ROW()*2-4,,1),INDEX('Duplicate mass closure'!P$3:P$62,ROW()*2-5,1))),'Duplicate mass closure'!P29)</f>
        <v>0</v>
      </c>
      <c r="R16" s="62">
        <f>IF($C16="",AVERAGE((INDEX('Duplicate mass closure'!Q$3:Q$62,ROW()*2-4,,1),INDEX('Duplicate mass closure'!Q$3:Q$62,ROW()*2-5,1))),'Duplicate mass closure'!Q29)</f>
        <v>0</v>
      </c>
      <c r="S16" s="22"/>
      <c r="T16" s="22"/>
    </row>
    <row r="17" spans="1:20" ht="12">
      <c r="A17" s="1">
        <f>'TRB Record'!A30</f>
        <v>15</v>
      </c>
      <c r="B17" s="9">
        <f>'TRB Record'!C30</f>
        <v>0</v>
      </c>
      <c r="C17" s="43"/>
      <c r="D17" s="60">
        <f>IF($C17="",AVERAGE((INDEX('Duplicate mass closure'!C$3:C$62,ROW()*2-4,,1),INDEX('Duplicate mass closure'!C$3:C$62,ROW()*2-5,1))),'Duplicate mass closure'!C31)</f>
        <v>0</v>
      </c>
      <c r="E17" s="61">
        <f>IF($C17="",AVERAGE((INDEX('Duplicate mass closure'!D$3:D$62,ROW()*2-4,,1),INDEX('Duplicate mass closure'!D$3:D$62,ROW()*2-5,1))),'Duplicate mass closure'!D31)</f>
        <v>0</v>
      </c>
      <c r="F17" s="61">
        <f>IF($C17="",AVERAGE((INDEX('Duplicate mass closure'!E$3:E$62,ROW()*2-4,,1),INDEX('Duplicate mass closure'!E$3:E$62,ROW()*2-5,1))),'Duplicate mass closure'!E31)</f>
        <v>0</v>
      </c>
      <c r="G17" s="61">
        <f>IF($C17="",AVERAGE((INDEX('Duplicate mass closure'!F$3:F$62,ROW()*2-4,,1),INDEX('Duplicate mass closure'!F$3:F$62,ROW()*2-5,1))),'Duplicate mass closure'!F31)</f>
        <v>0</v>
      </c>
      <c r="H17" s="61">
        <f>IF($C17="",AVERAGE((INDEX('Duplicate mass closure'!G$3:G$62,ROW()*2-4,,1),INDEX('Duplicate mass closure'!G$3:G$62,ROW()*2-5,1))),'Duplicate mass closure'!G31)</f>
        <v>0</v>
      </c>
      <c r="I17" s="61">
        <f>IF($C17="",AVERAGE((INDEX('Duplicate mass closure'!H$3:H$62,ROW()*2-4,,1),INDEX('Duplicate mass closure'!H$3:H$62,ROW()*2-5,1))),'Duplicate mass closure'!H31)</f>
        <v>0</v>
      </c>
      <c r="J17" s="62">
        <f>IF($C17="",AVERAGE((INDEX('Duplicate mass closure'!I$3:I$62,ROW()*2-4,,1),INDEX('Duplicate mass closure'!I$3:I$62,ROW()*2-5,1))),'Duplicate mass closure'!I31)</f>
        <v>0</v>
      </c>
      <c r="K17" s="60" t="e">
        <f>IF($C17="",AVERAGE((INDEX('Duplicate mass closure'!J$3:J$62,ROW()*2-4,,1),INDEX('Duplicate mass closure'!J$3:J$62,ROW()*2-5,1))),'Duplicate mass closure'!J31)</f>
        <v>#DIV/0!</v>
      </c>
      <c r="L17" s="61" t="e">
        <f>IF($C17="",AVERAGE((INDEX('Duplicate mass closure'!K$3:K$62,ROW()*2-4,,1),INDEX('Duplicate mass closure'!K$3:K$62,ROW()*2-5,1))),'Duplicate mass closure'!K31)</f>
        <v>#DIV/0!</v>
      </c>
      <c r="M17" s="61" t="e">
        <f>IF($C17="",AVERAGE((INDEX('Duplicate mass closure'!L$3:L$62,ROW()*2-4,,1),INDEX('Duplicate mass closure'!L$3:L$62,ROW()*2-5,1))),'Duplicate mass closure'!L31)</f>
        <v>#DIV/0!</v>
      </c>
      <c r="N17" s="61" t="e">
        <f>IF($C17="",AVERAGE((INDEX('Duplicate mass closure'!M$3:M$62,ROW()*2-4,,1),INDEX('Duplicate mass closure'!M$3:M$62,ROW()*2-5,1))),'Duplicate mass closure'!M31)</f>
        <v>#DIV/0!</v>
      </c>
      <c r="O17" s="62" t="e">
        <f>IF($C17="",AVERAGE((INDEX('Duplicate mass closure'!N$3:N$62,ROW()*2-4,,1),INDEX('Duplicate mass closure'!N$3:N$62,ROW()*2-5,1))),'Duplicate mass closure'!N31)</f>
        <v>#DIV/0!</v>
      </c>
      <c r="P17" s="60">
        <f>IF($C17="",AVERAGE((INDEX('Duplicate mass closure'!O$3:O$62,ROW()*2-4,,1),INDEX('Duplicate mass closure'!O$3:O$62,ROW()*2-5,1))),'Duplicate mass closure'!O31)</f>
        <v>0</v>
      </c>
      <c r="Q17" s="61">
        <f>IF($C17="",AVERAGE((INDEX('Duplicate mass closure'!P$3:P$62,ROW()*2-4,,1),INDEX('Duplicate mass closure'!P$3:P$62,ROW()*2-5,1))),'Duplicate mass closure'!P31)</f>
        <v>0</v>
      </c>
      <c r="R17" s="62">
        <f>IF($C17="",AVERAGE((INDEX('Duplicate mass closure'!Q$3:Q$62,ROW()*2-4,,1),INDEX('Duplicate mass closure'!Q$3:Q$62,ROW()*2-5,1))),'Duplicate mass closure'!Q31)</f>
        <v>0</v>
      </c>
      <c r="S17" s="22"/>
      <c r="T17" s="22"/>
    </row>
    <row r="18" spans="1:20" ht="12">
      <c r="A18" s="1">
        <f>'TRB Record'!A32</f>
        <v>16</v>
      </c>
      <c r="B18" s="9">
        <f>'TRB Record'!C32</f>
        <v>0</v>
      </c>
      <c r="C18" s="43"/>
      <c r="D18" s="60">
        <f>IF($C18="",AVERAGE((INDEX('Duplicate mass closure'!C$3:C$62,ROW()*2-4,,1),INDEX('Duplicate mass closure'!C$3:C$62,ROW()*2-5,1))),'Duplicate mass closure'!C33)</f>
        <v>0</v>
      </c>
      <c r="E18" s="61">
        <f>IF($C18="",AVERAGE((INDEX('Duplicate mass closure'!D$3:D$62,ROW()*2-4,,1),INDEX('Duplicate mass closure'!D$3:D$62,ROW()*2-5,1))),'Duplicate mass closure'!D33)</f>
        <v>0</v>
      </c>
      <c r="F18" s="61">
        <f>IF($C18="",AVERAGE((INDEX('Duplicate mass closure'!E$3:E$62,ROW()*2-4,,1),INDEX('Duplicate mass closure'!E$3:E$62,ROW()*2-5,1))),'Duplicate mass closure'!E33)</f>
        <v>0</v>
      </c>
      <c r="G18" s="61">
        <f>IF($C18="",AVERAGE((INDEX('Duplicate mass closure'!F$3:F$62,ROW()*2-4,,1),INDEX('Duplicate mass closure'!F$3:F$62,ROW()*2-5,1))),'Duplicate mass closure'!F33)</f>
        <v>0</v>
      </c>
      <c r="H18" s="61">
        <f>IF($C18="",AVERAGE((INDEX('Duplicate mass closure'!G$3:G$62,ROW()*2-4,,1),INDEX('Duplicate mass closure'!G$3:G$62,ROW()*2-5,1))),'Duplicate mass closure'!G33)</f>
        <v>0</v>
      </c>
      <c r="I18" s="61">
        <f>IF($C18="",AVERAGE((INDEX('Duplicate mass closure'!H$3:H$62,ROW()*2-4,,1),INDEX('Duplicate mass closure'!H$3:H$62,ROW()*2-5,1))),'Duplicate mass closure'!H33)</f>
        <v>0</v>
      </c>
      <c r="J18" s="62">
        <f>IF($C18="",AVERAGE((INDEX('Duplicate mass closure'!I$3:I$62,ROW()*2-4,,1),INDEX('Duplicate mass closure'!I$3:I$62,ROW()*2-5,1))),'Duplicate mass closure'!I33)</f>
        <v>0</v>
      </c>
      <c r="K18" s="60" t="e">
        <f>IF($C18="",AVERAGE((INDEX('Duplicate mass closure'!J$3:J$62,ROW()*2-4,,1),INDEX('Duplicate mass closure'!J$3:J$62,ROW()*2-5,1))),'Duplicate mass closure'!J33)</f>
        <v>#DIV/0!</v>
      </c>
      <c r="L18" s="61" t="e">
        <f>IF($C18="",AVERAGE((INDEX('Duplicate mass closure'!K$3:K$62,ROW()*2-4,,1),INDEX('Duplicate mass closure'!K$3:K$62,ROW()*2-5,1))),'Duplicate mass closure'!K33)</f>
        <v>#DIV/0!</v>
      </c>
      <c r="M18" s="61" t="e">
        <f>IF($C18="",AVERAGE((INDEX('Duplicate mass closure'!L$3:L$62,ROW()*2-4,,1),INDEX('Duplicate mass closure'!L$3:L$62,ROW()*2-5,1))),'Duplicate mass closure'!L33)</f>
        <v>#DIV/0!</v>
      </c>
      <c r="N18" s="61" t="e">
        <f>IF($C18="",AVERAGE((INDEX('Duplicate mass closure'!M$3:M$62,ROW()*2-4,,1),INDEX('Duplicate mass closure'!M$3:M$62,ROW()*2-5,1))),'Duplicate mass closure'!M33)</f>
        <v>#DIV/0!</v>
      </c>
      <c r="O18" s="62" t="e">
        <f>IF($C18="",AVERAGE((INDEX('Duplicate mass closure'!N$3:N$62,ROW()*2-4,,1),INDEX('Duplicate mass closure'!N$3:N$62,ROW()*2-5,1))),'Duplicate mass closure'!N33)</f>
        <v>#DIV/0!</v>
      </c>
      <c r="P18" s="60">
        <f>IF($C18="",AVERAGE((INDEX('Duplicate mass closure'!O$3:O$62,ROW()*2-4,,1),INDEX('Duplicate mass closure'!O$3:O$62,ROW()*2-5,1))),'Duplicate mass closure'!O33)</f>
        <v>0</v>
      </c>
      <c r="Q18" s="61">
        <f>IF($C18="",AVERAGE((INDEX('Duplicate mass closure'!P$3:P$62,ROW()*2-4,,1),INDEX('Duplicate mass closure'!P$3:P$62,ROW()*2-5,1))),'Duplicate mass closure'!P33)</f>
        <v>0</v>
      </c>
      <c r="R18" s="62">
        <f>IF($C18="",AVERAGE((INDEX('Duplicate mass closure'!Q$3:Q$62,ROW()*2-4,,1),INDEX('Duplicate mass closure'!Q$3:Q$62,ROW()*2-5,1))),'Duplicate mass closure'!Q33)</f>
        <v>0</v>
      </c>
      <c r="S18" s="22"/>
      <c r="T18" s="22"/>
    </row>
    <row r="19" spans="1:20" ht="12">
      <c r="A19" s="1">
        <f>'TRB Record'!A34</f>
        <v>17</v>
      </c>
      <c r="B19" s="9">
        <f>'TRB Record'!C34</f>
        <v>0</v>
      </c>
      <c r="C19" s="43"/>
      <c r="D19" s="60">
        <f>IF($C19="",AVERAGE((INDEX('Duplicate mass closure'!C$3:C$62,ROW()*2-4,,1),INDEX('Duplicate mass closure'!C$3:C$62,ROW()*2-5,1))),'Duplicate mass closure'!C35)</f>
        <v>0</v>
      </c>
      <c r="E19" s="61">
        <f>IF($C19="",AVERAGE((INDEX('Duplicate mass closure'!D$3:D$62,ROW()*2-4,,1),INDEX('Duplicate mass closure'!D$3:D$62,ROW()*2-5,1))),'Duplicate mass closure'!D35)</f>
        <v>0</v>
      </c>
      <c r="F19" s="61">
        <f>IF($C19="",AVERAGE((INDEX('Duplicate mass closure'!E$3:E$62,ROW()*2-4,,1),INDEX('Duplicate mass closure'!E$3:E$62,ROW()*2-5,1))),'Duplicate mass closure'!E35)</f>
        <v>0</v>
      </c>
      <c r="G19" s="61">
        <f>IF($C19="",AVERAGE((INDEX('Duplicate mass closure'!F$3:F$62,ROW()*2-4,,1),INDEX('Duplicate mass closure'!F$3:F$62,ROW()*2-5,1))),'Duplicate mass closure'!F35)</f>
        <v>0</v>
      </c>
      <c r="H19" s="61">
        <f>IF($C19="",AVERAGE((INDEX('Duplicate mass closure'!G$3:G$62,ROW()*2-4,,1),INDEX('Duplicate mass closure'!G$3:G$62,ROW()*2-5,1))),'Duplicate mass closure'!G35)</f>
        <v>0</v>
      </c>
      <c r="I19" s="61">
        <f>IF($C19="",AVERAGE((INDEX('Duplicate mass closure'!H$3:H$62,ROW()*2-4,,1),INDEX('Duplicate mass closure'!H$3:H$62,ROW()*2-5,1))),'Duplicate mass closure'!H35)</f>
        <v>0</v>
      </c>
      <c r="J19" s="62">
        <f>IF($C19="",AVERAGE((INDEX('Duplicate mass closure'!I$3:I$62,ROW()*2-4,,1),INDEX('Duplicate mass closure'!I$3:I$62,ROW()*2-5,1))),'Duplicate mass closure'!I35)</f>
        <v>0</v>
      </c>
      <c r="K19" s="60" t="e">
        <f>IF($C19="",AVERAGE((INDEX('Duplicate mass closure'!J$3:J$62,ROW()*2-4,,1),INDEX('Duplicate mass closure'!J$3:J$62,ROW()*2-5,1))),'Duplicate mass closure'!J35)</f>
        <v>#DIV/0!</v>
      </c>
      <c r="L19" s="61" t="e">
        <f>IF($C19="",AVERAGE((INDEX('Duplicate mass closure'!K$3:K$62,ROW()*2-4,,1),INDEX('Duplicate mass closure'!K$3:K$62,ROW()*2-5,1))),'Duplicate mass closure'!K35)</f>
        <v>#DIV/0!</v>
      </c>
      <c r="M19" s="61" t="e">
        <f>IF($C19="",AVERAGE((INDEX('Duplicate mass closure'!L$3:L$62,ROW()*2-4,,1),INDEX('Duplicate mass closure'!L$3:L$62,ROW()*2-5,1))),'Duplicate mass closure'!L35)</f>
        <v>#DIV/0!</v>
      </c>
      <c r="N19" s="61" t="e">
        <f>IF($C19="",AVERAGE((INDEX('Duplicate mass closure'!M$3:M$62,ROW()*2-4,,1),INDEX('Duplicate mass closure'!M$3:M$62,ROW()*2-5,1))),'Duplicate mass closure'!M35)</f>
        <v>#DIV/0!</v>
      </c>
      <c r="O19" s="62" t="e">
        <f>IF($C19="",AVERAGE((INDEX('Duplicate mass closure'!N$3:N$62,ROW()*2-4,,1),INDEX('Duplicate mass closure'!N$3:N$62,ROW()*2-5,1))),'Duplicate mass closure'!N35)</f>
        <v>#DIV/0!</v>
      </c>
      <c r="P19" s="60">
        <f>IF($C19="",AVERAGE((INDEX('Duplicate mass closure'!O$3:O$62,ROW()*2-4,,1),INDEX('Duplicate mass closure'!O$3:O$62,ROW()*2-5,1))),'Duplicate mass closure'!O35)</f>
        <v>0</v>
      </c>
      <c r="Q19" s="61">
        <f>IF($C19="",AVERAGE((INDEX('Duplicate mass closure'!P$3:P$62,ROW()*2-4,,1),INDEX('Duplicate mass closure'!P$3:P$62,ROW()*2-5,1))),'Duplicate mass closure'!P35)</f>
        <v>0</v>
      </c>
      <c r="R19" s="62">
        <f>IF($C19="",AVERAGE((INDEX('Duplicate mass closure'!Q$3:Q$62,ROW()*2-4,,1),INDEX('Duplicate mass closure'!Q$3:Q$62,ROW()*2-5,1))),'Duplicate mass closure'!Q35)</f>
        <v>0</v>
      </c>
      <c r="S19" s="22"/>
      <c r="T19" s="22"/>
    </row>
    <row r="20" spans="1:20" ht="12">
      <c r="A20" s="1">
        <f>'TRB Record'!A36</f>
        <v>18</v>
      </c>
      <c r="B20" s="9">
        <f>'TRB Record'!C36</f>
        <v>0</v>
      </c>
      <c r="C20" s="43"/>
      <c r="D20" s="60">
        <f>IF($C20="",AVERAGE((INDEX('Duplicate mass closure'!C$3:C$62,ROW()*2-4,,1),INDEX('Duplicate mass closure'!C$3:C$62,ROW()*2-5,1))),'Duplicate mass closure'!C37)</f>
        <v>0</v>
      </c>
      <c r="E20" s="61">
        <f>IF($C20="",AVERAGE((INDEX('Duplicate mass closure'!D$3:D$62,ROW()*2-4,,1),INDEX('Duplicate mass closure'!D$3:D$62,ROW()*2-5,1))),'Duplicate mass closure'!D37)</f>
        <v>0</v>
      </c>
      <c r="F20" s="61">
        <f>IF($C20="",AVERAGE((INDEX('Duplicate mass closure'!E$3:E$62,ROW()*2-4,,1),INDEX('Duplicate mass closure'!E$3:E$62,ROW()*2-5,1))),'Duplicate mass closure'!E37)</f>
        <v>0</v>
      </c>
      <c r="G20" s="61">
        <f>IF($C20="",AVERAGE((INDEX('Duplicate mass closure'!F$3:F$62,ROW()*2-4,,1),INDEX('Duplicate mass closure'!F$3:F$62,ROW()*2-5,1))),'Duplicate mass closure'!F37)</f>
        <v>0</v>
      </c>
      <c r="H20" s="61">
        <f>IF($C20="",AVERAGE((INDEX('Duplicate mass closure'!G$3:G$62,ROW()*2-4,,1),INDEX('Duplicate mass closure'!G$3:G$62,ROW()*2-5,1))),'Duplicate mass closure'!G37)</f>
        <v>0</v>
      </c>
      <c r="I20" s="61">
        <f>IF($C20="",AVERAGE((INDEX('Duplicate mass closure'!H$3:H$62,ROW()*2-4,,1),INDEX('Duplicate mass closure'!H$3:H$62,ROW()*2-5,1))),'Duplicate mass closure'!H37)</f>
        <v>0</v>
      </c>
      <c r="J20" s="62">
        <f>IF($C20="",AVERAGE((INDEX('Duplicate mass closure'!I$3:I$62,ROW()*2-4,,1),INDEX('Duplicate mass closure'!I$3:I$62,ROW()*2-5,1))),'Duplicate mass closure'!I37)</f>
        <v>0</v>
      </c>
      <c r="K20" s="60" t="e">
        <f>IF($C20="",AVERAGE((INDEX('Duplicate mass closure'!J$3:J$62,ROW()*2-4,,1),INDEX('Duplicate mass closure'!J$3:J$62,ROW()*2-5,1))),'Duplicate mass closure'!J37)</f>
        <v>#DIV/0!</v>
      </c>
      <c r="L20" s="61" t="e">
        <f>IF($C20="",AVERAGE((INDEX('Duplicate mass closure'!K$3:K$62,ROW()*2-4,,1),INDEX('Duplicate mass closure'!K$3:K$62,ROW()*2-5,1))),'Duplicate mass closure'!K37)</f>
        <v>#DIV/0!</v>
      </c>
      <c r="M20" s="61" t="e">
        <f>IF($C20="",AVERAGE((INDEX('Duplicate mass closure'!L$3:L$62,ROW()*2-4,,1),INDEX('Duplicate mass closure'!L$3:L$62,ROW()*2-5,1))),'Duplicate mass closure'!L37)</f>
        <v>#DIV/0!</v>
      </c>
      <c r="N20" s="61" t="e">
        <f>IF($C20="",AVERAGE((INDEX('Duplicate mass closure'!M$3:M$62,ROW()*2-4,,1),INDEX('Duplicate mass closure'!M$3:M$62,ROW()*2-5,1))),'Duplicate mass closure'!M37)</f>
        <v>#DIV/0!</v>
      </c>
      <c r="O20" s="62" t="e">
        <f>IF($C20="",AVERAGE((INDEX('Duplicate mass closure'!N$3:N$62,ROW()*2-4,,1),INDEX('Duplicate mass closure'!N$3:N$62,ROW()*2-5,1))),'Duplicate mass closure'!N37)</f>
        <v>#DIV/0!</v>
      </c>
      <c r="P20" s="60">
        <f>IF($C20="",AVERAGE((INDEX('Duplicate mass closure'!O$3:O$62,ROW()*2-4,,1),INDEX('Duplicate mass closure'!O$3:O$62,ROW()*2-5,1))),'Duplicate mass closure'!O37)</f>
        <v>0</v>
      </c>
      <c r="Q20" s="61">
        <f>IF($C20="",AVERAGE((INDEX('Duplicate mass closure'!P$3:P$62,ROW()*2-4,,1),INDEX('Duplicate mass closure'!P$3:P$62,ROW()*2-5,1))),'Duplicate mass closure'!P37)</f>
        <v>0</v>
      </c>
      <c r="R20" s="62">
        <f>IF($C20="",AVERAGE((INDEX('Duplicate mass closure'!Q$3:Q$62,ROW()*2-4,,1),INDEX('Duplicate mass closure'!Q$3:Q$62,ROW()*2-5,1))),'Duplicate mass closure'!Q37)</f>
        <v>0</v>
      </c>
      <c r="S20" s="22"/>
      <c r="T20" s="22"/>
    </row>
    <row r="21" spans="1:20" ht="12">
      <c r="A21" s="1">
        <f>'TRB Record'!A38</f>
        <v>19</v>
      </c>
      <c r="B21" s="9">
        <f>'TRB Record'!C38</f>
        <v>0</v>
      </c>
      <c r="C21" s="43"/>
      <c r="D21" s="60">
        <f>IF($C21="",AVERAGE((INDEX('Duplicate mass closure'!C$3:C$62,ROW()*2-4,,1),INDEX('Duplicate mass closure'!C$3:C$62,ROW()*2-5,1))),'Duplicate mass closure'!C39)</f>
        <v>0</v>
      </c>
      <c r="E21" s="61">
        <f>IF($C21="",AVERAGE((INDEX('Duplicate mass closure'!D$3:D$62,ROW()*2-4,,1),INDEX('Duplicate mass closure'!D$3:D$62,ROW()*2-5,1))),'Duplicate mass closure'!D39)</f>
        <v>0</v>
      </c>
      <c r="F21" s="61">
        <f>IF($C21="",AVERAGE((INDEX('Duplicate mass closure'!E$3:E$62,ROW()*2-4,,1),INDEX('Duplicate mass closure'!E$3:E$62,ROW()*2-5,1))),'Duplicate mass closure'!E39)</f>
        <v>0</v>
      </c>
      <c r="G21" s="61">
        <f>IF($C21="",AVERAGE((INDEX('Duplicate mass closure'!F$3:F$62,ROW()*2-4,,1),INDEX('Duplicate mass closure'!F$3:F$62,ROW()*2-5,1))),'Duplicate mass closure'!F39)</f>
        <v>0</v>
      </c>
      <c r="H21" s="61">
        <f>IF($C21="",AVERAGE((INDEX('Duplicate mass closure'!G$3:G$62,ROW()*2-4,,1),INDEX('Duplicate mass closure'!G$3:G$62,ROW()*2-5,1))),'Duplicate mass closure'!G39)</f>
        <v>0</v>
      </c>
      <c r="I21" s="61">
        <f>IF($C21="",AVERAGE((INDEX('Duplicate mass closure'!H$3:H$62,ROW()*2-4,,1),INDEX('Duplicate mass closure'!H$3:H$62,ROW()*2-5,1))),'Duplicate mass closure'!H39)</f>
        <v>0</v>
      </c>
      <c r="J21" s="62">
        <f>IF($C21="",AVERAGE((INDEX('Duplicate mass closure'!I$3:I$62,ROW()*2-4,,1),INDEX('Duplicate mass closure'!I$3:I$62,ROW()*2-5,1))),'Duplicate mass closure'!I39)</f>
        <v>0</v>
      </c>
      <c r="K21" s="60" t="e">
        <f>IF($C21="",AVERAGE((INDEX('Duplicate mass closure'!J$3:J$62,ROW()*2-4,,1),INDEX('Duplicate mass closure'!J$3:J$62,ROW()*2-5,1))),'Duplicate mass closure'!J39)</f>
        <v>#DIV/0!</v>
      </c>
      <c r="L21" s="61" t="e">
        <f>IF($C21="",AVERAGE((INDEX('Duplicate mass closure'!K$3:K$62,ROW()*2-4,,1),INDEX('Duplicate mass closure'!K$3:K$62,ROW()*2-5,1))),'Duplicate mass closure'!K39)</f>
        <v>#DIV/0!</v>
      </c>
      <c r="M21" s="61" t="e">
        <f>IF($C21="",AVERAGE((INDEX('Duplicate mass closure'!L$3:L$62,ROW()*2-4,,1),INDEX('Duplicate mass closure'!L$3:L$62,ROW()*2-5,1))),'Duplicate mass closure'!L39)</f>
        <v>#DIV/0!</v>
      </c>
      <c r="N21" s="61" t="e">
        <f>IF($C21="",AVERAGE((INDEX('Duplicate mass closure'!M$3:M$62,ROW()*2-4,,1),INDEX('Duplicate mass closure'!M$3:M$62,ROW()*2-5,1))),'Duplicate mass closure'!M39)</f>
        <v>#DIV/0!</v>
      </c>
      <c r="O21" s="62" t="e">
        <f>IF($C21="",AVERAGE((INDEX('Duplicate mass closure'!N$3:N$62,ROW()*2-4,,1),INDEX('Duplicate mass closure'!N$3:N$62,ROW()*2-5,1))),'Duplicate mass closure'!N39)</f>
        <v>#DIV/0!</v>
      </c>
      <c r="P21" s="60">
        <f>IF($C21="",AVERAGE((INDEX('Duplicate mass closure'!O$3:O$62,ROW()*2-4,,1),INDEX('Duplicate mass closure'!O$3:O$62,ROW()*2-5,1))),'Duplicate mass closure'!O39)</f>
        <v>0</v>
      </c>
      <c r="Q21" s="61">
        <f>IF($C21="",AVERAGE((INDEX('Duplicate mass closure'!P$3:P$62,ROW()*2-4,,1),INDEX('Duplicate mass closure'!P$3:P$62,ROW()*2-5,1))),'Duplicate mass closure'!P39)</f>
        <v>0</v>
      </c>
      <c r="R21" s="62">
        <f>IF($C21="",AVERAGE((INDEX('Duplicate mass closure'!Q$3:Q$62,ROW()*2-4,,1),INDEX('Duplicate mass closure'!Q$3:Q$62,ROW()*2-5,1))),'Duplicate mass closure'!Q39)</f>
        <v>0</v>
      </c>
      <c r="S21" s="22"/>
      <c r="T21" s="22"/>
    </row>
    <row r="22" spans="1:20" ht="12">
      <c r="A22" s="1">
        <f>'TRB Record'!A40</f>
        <v>20</v>
      </c>
      <c r="B22" s="9">
        <f>'TRB Record'!C40</f>
        <v>0</v>
      </c>
      <c r="C22" s="43"/>
      <c r="D22" s="60">
        <f>IF($C22="",AVERAGE((INDEX('Duplicate mass closure'!C$3:C$62,ROW()*2-4,,1),INDEX('Duplicate mass closure'!C$3:C$62,ROW()*2-5,1))),'Duplicate mass closure'!C41)</f>
        <v>0</v>
      </c>
      <c r="E22" s="61">
        <f>IF($C22="",AVERAGE((INDEX('Duplicate mass closure'!D$3:D$62,ROW()*2-4,,1),INDEX('Duplicate mass closure'!D$3:D$62,ROW()*2-5,1))),'Duplicate mass closure'!D41)</f>
        <v>0</v>
      </c>
      <c r="F22" s="61">
        <f>IF($C22="",AVERAGE((INDEX('Duplicate mass closure'!E$3:E$62,ROW()*2-4,,1),INDEX('Duplicate mass closure'!E$3:E$62,ROW()*2-5,1))),'Duplicate mass closure'!E41)</f>
        <v>0</v>
      </c>
      <c r="G22" s="61">
        <f>IF($C22="",AVERAGE((INDEX('Duplicate mass closure'!F$3:F$62,ROW()*2-4,,1),INDEX('Duplicate mass closure'!F$3:F$62,ROW()*2-5,1))),'Duplicate mass closure'!F41)</f>
        <v>0</v>
      </c>
      <c r="H22" s="61">
        <f>IF($C22="",AVERAGE((INDEX('Duplicate mass closure'!G$3:G$62,ROW()*2-4,,1),INDEX('Duplicate mass closure'!G$3:G$62,ROW()*2-5,1))),'Duplicate mass closure'!G41)</f>
        <v>0</v>
      </c>
      <c r="I22" s="61">
        <f>IF($C22="",AVERAGE((INDEX('Duplicate mass closure'!H$3:H$62,ROW()*2-4,,1),INDEX('Duplicate mass closure'!H$3:H$62,ROW()*2-5,1))),'Duplicate mass closure'!H41)</f>
        <v>0</v>
      </c>
      <c r="J22" s="62">
        <f>IF($C22="",AVERAGE((INDEX('Duplicate mass closure'!I$3:I$62,ROW()*2-4,,1),INDEX('Duplicate mass closure'!I$3:I$62,ROW()*2-5,1))),'Duplicate mass closure'!I41)</f>
        <v>0</v>
      </c>
      <c r="K22" s="60" t="e">
        <f>IF($C22="",AVERAGE((INDEX('Duplicate mass closure'!J$3:J$62,ROW()*2-4,,1),INDEX('Duplicate mass closure'!J$3:J$62,ROW()*2-5,1))),'Duplicate mass closure'!J41)</f>
        <v>#DIV/0!</v>
      </c>
      <c r="L22" s="61" t="e">
        <f>IF($C22="",AVERAGE((INDEX('Duplicate mass closure'!K$3:K$62,ROW()*2-4,,1),INDEX('Duplicate mass closure'!K$3:K$62,ROW()*2-5,1))),'Duplicate mass closure'!K41)</f>
        <v>#DIV/0!</v>
      </c>
      <c r="M22" s="61" t="e">
        <f>IF($C22="",AVERAGE((INDEX('Duplicate mass closure'!L$3:L$62,ROW()*2-4,,1),INDEX('Duplicate mass closure'!L$3:L$62,ROW()*2-5,1))),'Duplicate mass closure'!L41)</f>
        <v>#DIV/0!</v>
      </c>
      <c r="N22" s="61" t="e">
        <f>IF($C22="",AVERAGE((INDEX('Duplicate mass closure'!M$3:M$62,ROW()*2-4,,1),INDEX('Duplicate mass closure'!M$3:M$62,ROW()*2-5,1))),'Duplicate mass closure'!M41)</f>
        <v>#DIV/0!</v>
      </c>
      <c r="O22" s="62" t="e">
        <f>IF($C22="",AVERAGE((INDEX('Duplicate mass closure'!N$3:N$62,ROW()*2-4,,1),INDEX('Duplicate mass closure'!N$3:N$62,ROW()*2-5,1))),'Duplicate mass closure'!N41)</f>
        <v>#DIV/0!</v>
      </c>
      <c r="P22" s="60">
        <f>IF($C22="",AVERAGE((INDEX('Duplicate mass closure'!O$3:O$62,ROW()*2-4,,1),INDEX('Duplicate mass closure'!O$3:O$62,ROW()*2-5,1))),'Duplicate mass closure'!O41)</f>
        <v>0</v>
      </c>
      <c r="Q22" s="61">
        <f>IF($C22="",AVERAGE((INDEX('Duplicate mass closure'!P$3:P$62,ROW()*2-4,,1),INDEX('Duplicate mass closure'!P$3:P$62,ROW()*2-5,1))),'Duplicate mass closure'!P41)</f>
        <v>0</v>
      </c>
      <c r="R22" s="62">
        <f>IF($C22="",AVERAGE((INDEX('Duplicate mass closure'!Q$3:Q$62,ROW()*2-4,,1),INDEX('Duplicate mass closure'!Q$3:Q$62,ROW()*2-5,1))),'Duplicate mass closure'!Q41)</f>
        <v>0</v>
      </c>
      <c r="S22" s="22"/>
      <c r="T22" s="22"/>
    </row>
    <row r="23" spans="1:20" ht="12">
      <c r="A23" s="1">
        <f>'TRB Record'!A42</f>
        <v>21</v>
      </c>
      <c r="B23" s="9">
        <f>'TRB Record'!C42</f>
        <v>0</v>
      </c>
      <c r="C23" s="43"/>
      <c r="D23" s="60">
        <f>IF($C23="",AVERAGE((INDEX('Duplicate mass closure'!C$3:C$62,ROW()*2-4,,1),INDEX('Duplicate mass closure'!C$3:C$62,ROW()*2-5,1))),'Duplicate mass closure'!C43)</f>
        <v>0</v>
      </c>
      <c r="E23" s="61">
        <f>IF($C23="",AVERAGE((INDEX('Duplicate mass closure'!D$3:D$62,ROW()*2-4,,1),INDEX('Duplicate mass closure'!D$3:D$62,ROW()*2-5,1))),'Duplicate mass closure'!D43)</f>
        <v>0</v>
      </c>
      <c r="F23" s="61">
        <f>IF($C23="",AVERAGE((INDEX('Duplicate mass closure'!E$3:E$62,ROW()*2-4,,1),INDEX('Duplicate mass closure'!E$3:E$62,ROW()*2-5,1))),'Duplicate mass closure'!E43)</f>
        <v>0</v>
      </c>
      <c r="G23" s="61">
        <f>IF($C23="",AVERAGE((INDEX('Duplicate mass closure'!F$3:F$62,ROW()*2-4,,1),INDEX('Duplicate mass closure'!F$3:F$62,ROW()*2-5,1))),'Duplicate mass closure'!F43)</f>
        <v>0</v>
      </c>
      <c r="H23" s="61">
        <f>IF($C23="",AVERAGE((INDEX('Duplicate mass closure'!G$3:G$62,ROW()*2-4,,1),INDEX('Duplicate mass closure'!G$3:G$62,ROW()*2-5,1))),'Duplicate mass closure'!G43)</f>
        <v>0</v>
      </c>
      <c r="I23" s="61">
        <f>IF($C23="",AVERAGE((INDEX('Duplicate mass closure'!H$3:H$62,ROW()*2-4,,1),INDEX('Duplicate mass closure'!H$3:H$62,ROW()*2-5,1))),'Duplicate mass closure'!H43)</f>
        <v>0</v>
      </c>
      <c r="J23" s="62">
        <f>IF($C23="",AVERAGE((INDEX('Duplicate mass closure'!I$3:I$62,ROW()*2-4,,1),INDEX('Duplicate mass closure'!I$3:I$62,ROW()*2-5,1))),'Duplicate mass closure'!I43)</f>
        <v>0</v>
      </c>
      <c r="K23" s="60" t="e">
        <f>IF($C23="",AVERAGE((INDEX('Duplicate mass closure'!J$3:J$62,ROW()*2-4,,1),INDEX('Duplicate mass closure'!J$3:J$62,ROW()*2-5,1))),'Duplicate mass closure'!J43)</f>
        <v>#DIV/0!</v>
      </c>
      <c r="L23" s="61" t="e">
        <f>IF($C23="",AVERAGE((INDEX('Duplicate mass closure'!K$3:K$62,ROW()*2-4,,1),INDEX('Duplicate mass closure'!K$3:K$62,ROW()*2-5,1))),'Duplicate mass closure'!K43)</f>
        <v>#DIV/0!</v>
      </c>
      <c r="M23" s="61" t="e">
        <f>IF($C23="",AVERAGE((INDEX('Duplicate mass closure'!L$3:L$62,ROW()*2-4,,1),INDEX('Duplicate mass closure'!L$3:L$62,ROW()*2-5,1))),'Duplicate mass closure'!L43)</f>
        <v>#DIV/0!</v>
      </c>
      <c r="N23" s="61" t="e">
        <f>IF($C23="",AVERAGE((INDEX('Duplicate mass closure'!M$3:M$62,ROW()*2-4,,1),INDEX('Duplicate mass closure'!M$3:M$62,ROW()*2-5,1))),'Duplicate mass closure'!M43)</f>
        <v>#DIV/0!</v>
      </c>
      <c r="O23" s="62" t="e">
        <f>IF($C23="",AVERAGE((INDEX('Duplicate mass closure'!N$3:N$62,ROW()*2-4,,1),INDEX('Duplicate mass closure'!N$3:N$62,ROW()*2-5,1))),'Duplicate mass closure'!N43)</f>
        <v>#DIV/0!</v>
      </c>
      <c r="P23" s="60">
        <f>IF($C23="",AVERAGE((INDEX('Duplicate mass closure'!O$3:O$62,ROW()*2-4,,1),INDEX('Duplicate mass closure'!O$3:O$62,ROW()*2-5,1))),'Duplicate mass closure'!O43)</f>
        <v>0</v>
      </c>
      <c r="Q23" s="61">
        <f>IF($C23="",AVERAGE((INDEX('Duplicate mass closure'!P$3:P$62,ROW()*2-4,,1),INDEX('Duplicate mass closure'!P$3:P$62,ROW()*2-5,1))),'Duplicate mass closure'!P43)</f>
        <v>0</v>
      </c>
      <c r="R23" s="62">
        <f>IF($C23="",AVERAGE((INDEX('Duplicate mass closure'!Q$3:Q$62,ROW()*2-4,,1),INDEX('Duplicate mass closure'!Q$3:Q$62,ROW()*2-5,1))),'Duplicate mass closure'!Q43)</f>
        <v>0</v>
      </c>
      <c r="S23" s="22"/>
      <c r="T23" s="22"/>
    </row>
    <row r="24" spans="1:20" ht="12">
      <c r="A24" s="1">
        <f>'TRB Record'!A44</f>
        <v>22</v>
      </c>
      <c r="B24" s="9">
        <f>'TRB Record'!C44</f>
        <v>0</v>
      </c>
      <c r="C24" s="43"/>
      <c r="D24" s="60">
        <f>IF($C24="",AVERAGE((INDEX('Duplicate mass closure'!C$3:C$62,ROW()*2-4,,1),INDEX('Duplicate mass closure'!C$3:C$62,ROW()*2-5,1))),'Duplicate mass closure'!C45)</f>
        <v>0</v>
      </c>
      <c r="E24" s="61">
        <f>IF($C24="",AVERAGE((INDEX('Duplicate mass closure'!D$3:D$62,ROW()*2-4,,1),INDEX('Duplicate mass closure'!D$3:D$62,ROW()*2-5,1))),'Duplicate mass closure'!D45)</f>
        <v>0</v>
      </c>
      <c r="F24" s="61">
        <f>IF($C24="",AVERAGE((INDEX('Duplicate mass closure'!E$3:E$62,ROW()*2-4,,1),INDEX('Duplicate mass closure'!E$3:E$62,ROW()*2-5,1))),'Duplicate mass closure'!E45)</f>
        <v>0</v>
      </c>
      <c r="G24" s="61">
        <f>IF($C24="",AVERAGE((INDEX('Duplicate mass closure'!F$3:F$62,ROW()*2-4,,1),INDEX('Duplicate mass closure'!F$3:F$62,ROW()*2-5,1))),'Duplicate mass closure'!F45)</f>
        <v>0</v>
      </c>
      <c r="H24" s="61">
        <f>IF($C24="",AVERAGE((INDEX('Duplicate mass closure'!G$3:G$62,ROW()*2-4,,1),INDEX('Duplicate mass closure'!G$3:G$62,ROW()*2-5,1))),'Duplicate mass closure'!G45)</f>
        <v>0</v>
      </c>
      <c r="I24" s="61">
        <f>IF($C24="",AVERAGE((INDEX('Duplicate mass closure'!H$3:H$62,ROW()*2-4,,1),INDEX('Duplicate mass closure'!H$3:H$62,ROW()*2-5,1))),'Duplicate mass closure'!H45)</f>
        <v>0</v>
      </c>
      <c r="J24" s="62">
        <f>IF($C24="",AVERAGE((INDEX('Duplicate mass closure'!I$3:I$62,ROW()*2-4,,1),INDEX('Duplicate mass closure'!I$3:I$62,ROW()*2-5,1))),'Duplicate mass closure'!I45)</f>
        <v>0</v>
      </c>
      <c r="K24" s="60" t="e">
        <f>IF($C24="",AVERAGE((INDEX('Duplicate mass closure'!J$3:J$62,ROW()*2-4,,1),INDEX('Duplicate mass closure'!J$3:J$62,ROW()*2-5,1))),'Duplicate mass closure'!J45)</f>
        <v>#DIV/0!</v>
      </c>
      <c r="L24" s="61" t="e">
        <f>IF($C24="",AVERAGE((INDEX('Duplicate mass closure'!K$3:K$62,ROW()*2-4,,1),INDEX('Duplicate mass closure'!K$3:K$62,ROW()*2-5,1))),'Duplicate mass closure'!K45)</f>
        <v>#DIV/0!</v>
      </c>
      <c r="M24" s="61" t="e">
        <f>IF($C24="",AVERAGE((INDEX('Duplicate mass closure'!L$3:L$62,ROW()*2-4,,1),INDEX('Duplicate mass closure'!L$3:L$62,ROW()*2-5,1))),'Duplicate mass closure'!L45)</f>
        <v>#DIV/0!</v>
      </c>
      <c r="N24" s="61" t="e">
        <f>IF($C24="",AVERAGE((INDEX('Duplicate mass closure'!M$3:M$62,ROW()*2-4,,1),INDEX('Duplicate mass closure'!M$3:M$62,ROW()*2-5,1))),'Duplicate mass closure'!M45)</f>
        <v>#DIV/0!</v>
      </c>
      <c r="O24" s="62" t="e">
        <f>IF($C24="",AVERAGE((INDEX('Duplicate mass closure'!N$3:N$62,ROW()*2-4,,1),INDEX('Duplicate mass closure'!N$3:N$62,ROW()*2-5,1))),'Duplicate mass closure'!N45)</f>
        <v>#DIV/0!</v>
      </c>
      <c r="P24" s="60">
        <f>IF($C24="",AVERAGE((INDEX('Duplicate mass closure'!O$3:O$62,ROW()*2-4,,1),INDEX('Duplicate mass closure'!O$3:O$62,ROW()*2-5,1))),'Duplicate mass closure'!O45)</f>
        <v>0</v>
      </c>
      <c r="Q24" s="61">
        <f>IF($C24="",AVERAGE((INDEX('Duplicate mass closure'!P$3:P$62,ROW()*2-4,,1),INDEX('Duplicate mass closure'!P$3:P$62,ROW()*2-5,1))),'Duplicate mass closure'!P45)</f>
        <v>0</v>
      </c>
      <c r="R24" s="62">
        <f>IF($C24="",AVERAGE((INDEX('Duplicate mass closure'!Q$3:Q$62,ROW()*2-4,,1),INDEX('Duplicate mass closure'!Q$3:Q$62,ROW()*2-5,1))),'Duplicate mass closure'!Q45)</f>
        <v>0</v>
      </c>
      <c r="S24" s="22"/>
      <c r="T24" s="22"/>
    </row>
    <row r="25" spans="1:20" ht="12">
      <c r="A25" s="1">
        <f>'TRB Record'!A46</f>
        <v>23</v>
      </c>
      <c r="B25" s="9">
        <f>'TRB Record'!C46</f>
        <v>0</v>
      </c>
      <c r="C25" s="43"/>
      <c r="D25" s="60">
        <f>IF($C25="",AVERAGE((INDEX('Duplicate mass closure'!C$3:C$62,ROW()*2-4,,1),INDEX('Duplicate mass closure'!C$3:C$62,ROW()*2-5,1))),'Duplicate mass closure'!C47)</f>
        <v>0</v>
      </c>
      <c r="E25" s="61">
        <f>IF($C25="",AVERAGE((INDEX('Duplicate mass closure'!D$3:D$62,ROW()*2-4,,1),INDEX('Duplicate mass closure'!D$3:D$62,ROW()*2-5,1))),'Duplicate mass closure'!D47)</f>
        <v>0</v>
      </c>
      <c r="F25" s="61">
        <f>IF($C25="",AVERAGE((INDEX('Duplicate mass closure'!E$3:E$62,ROW()*2-4,,1),INDEX('Duplicate mass closure'!E$3:E$62,ROW()*2-5,1))),'Duplicate mass closure'!E47)</f>
        <v>0</v>
      </c>
      <c r="G25" s="61">
        <f>IF($C25="",AVERAGE((INDEX('Duplicate mass closure'!F$3:F$62,ROW()*2-4,,1),INDEX('Duplicate mass closure'!F$3:F$62,ROW()*2-5,1))),'Duplicate mass closure'!F47)</f>
        <v>0</v>
      </c>
      <c r="H25" s="61">
        <f>IF($C25="",AVERAGE((INDEX('Duplicate mass closure'!G$3:G$62,ROW()*2-4,,1),INDEX('Duplicate mass closure'!G$3:G$62,ROW()*2-5,1))),'Duplicate mass closure'!G47)</f>
        <v>0</v>
      </c>
      <c r="I25" s="61">
        <f>IF($C25="",AVERAGE((INDEX('Duplicate mass closure'!H$3:H$62,ROW()*2-4,,1),INDEX('Duplicate mass closure'!H$3:H$62,ROW()*2-5,1))),'Duplicate mass closure'!H47)</f>
        <v>0</v>
      </c>
      <c r="J25" s="62">
        <f>IF($C25="",AVERAGE((INDEX('Duplicate mass closure'!I$3:I$62,ROW()*2-4,,1),INDEX('Duplicate mass closure'!I$3:I$62,ROW()*2-5,1))),'Duplicate mass closure'!I47)</f>
        <v>0</v>
      </c>
      <c r="K25" s="60" t="e">
        <f>IF($C25="",AVERAGE((INDEX('Duplicate mass closure'!J$3:J$62,ROW()*2-4,,1),INDEX('Duplicate mass closure'!J$3:J$62,ROW()*2-5,1))),'Duplicate mass closure'!J47)</f>
        <v>#DIV/0!</v>
      </c>
      <c r="L25" s="61" t="e">
        <f>IF($C25="",AVERAGE((INDEX('Duplicate mass closure'!K$3:K$62,ROW()*2-4,,1),INDEX('Duplicate mass closure'!K$3:K$62,ROW()*2-5,1))),'Duplicate mass closure'!K47)</f>
        <v>#DIV/0!</v>
      </c>
      <c r="M25" s="61" t="e">
        <f>IF($C25="",AVERAGE((INDEX('Duplicate mass closure'!L$3:L$62,ROW()*2-4,,1),INDEX('Duplicate mass closure'!L$3:L$62,ROW()*2-5,1))),'Duplicate mass closure'!L47)</f>
        <v>#DIV/0!</v>
      </c>
      <c r="N25" s="61" t="e">
        <f>IF($C25="",AVERAGE((INDEX('Duplicate mass closure'!M$3:M$62,ROW()*2-4,,1),INDEX('Duplicate mass closure'!M$3:M$62,ROW()*2-5,1))),'Duplicate mass closure'!M47)</f>
        <v>#DIV/0!</v>
      </c>
      <c r="O25" s="62" t="e">
        <f>IF($C25="",AVERAGE((INDEX('Duplicate mass closure'!N$3:N$62,ROW()*2-4,,1),INDEX('Duplicate mass closure'!N$3:N$62,ROW()*2-5,1))),'Duplicate mass closure'!N47)</f>
        <v>#DIV/0!</v>
      </c>
      <c r="P25" s="60">
        <f>IF($C25="",AVERAGE((INDEX('Duplicate mass closure'!O$3:O$62,ROW()*2-4,,1),INDEX('Duplicate mass closure'!O$3:O$62,ROW()*2-5,1))),'Duplicate mass closure'!O47)</f>
        <v>0</v>
      </c>
      <c r="Q25" s="61">
        <f>IF($C25="",AVERAGE((INDEX('Duplicate mass closure'!P$3:P$62,ROW()*2-4,,1),INDEX('Duplicate mass closure'!P$3:P$62,ROW()*2-5,1))),'Duplicate mass closure'!P47)</f>
        <v>0</v>
      </c>
      <c r="R25" s="62">
        <f>IF($C25="",AVERAGE((INDEX('Duplicate mass closure'!Q$3:Q$62,ROW()*2-4,,1),INDEX('Duplicate mass closure'!Q$3:Q$62,ROW()*2-5,1))),'Duplicate mass closure'!Q47)</f>
        <v>0</v>
      </c>
      <c r="S25" s="22"/>
      <c r="T25" s="22"/>
    </row>
    <row r="26" spans="1:20" ht="12">
      <c r="A26" s="1">
        <f>'TRB Record'!A48</f>
        <v>24</v>
      </c>
      <c r="B26" s="9">
        <f>'TRB Record'!C48</f>
        <v>0</v>
      </c>
      <c r="C26" s="43"/>
      <c r="D26" s="60">
        <f>IF($C26="",AVERAGE((INDEX('Duplicate mass closure'!C$3:C$62,ROW()*2-4,,1),INDEX('Duplicate mass closure'!C$3:C$62,ROW()*2-5,1))),'Duplicate mass closure'!C49)</f>
        <v>0</v>
      </c>
      <c r="E26" s="61">
        <f>IF($C26="",AVERAGE((INDEX('Duplicate mass closure'!D$3:D$62,ROW()*2-4,,1),INDEX('Duplicate mass closure'!D$3:D$62,ROW()*2-5,1))),'Duplicate mass closure'!D49)</f>
        <v>0</v>
      </c>
      <c r="F26" s="61">
        <f>IF($C26="",AVERAGE((INDEX('Duplicate mass closure'!E$3:E$62,ROW()*2-4,,1),INDEX('Duplicate mass closure'!E$3:E$62,ROW()*2-5,1))),'Duplicate mass closure'!E49)</f>
        <v>0</v>
      </c>
      <c r="G26" s="61">
        <f>IF($C26="",AVERAGE((INDEX('Duplicate mass closure'!F$3:F$62,ROW()*2-4,,1),INDEX('Duplicate mass closure'!F$3:F$62,ROW()*2-5,1))),'Duplicate mass closure'!F49)</f>
        <v>0</v>
      </c>
      <c r="H26" s="61">
        <f>IF($C26="",AVERAGE((INDEX('Duplicate mass closure'!G$3:G$62,ROW()*2-4,,1),INDEX('Duplicate mass closure'!G$3:G$62,ROW()*2-5,1))),'Duplicate mass closure'!G49)</f>
        <v>0</v>
      </c>
      <c r="I26" s="61">
        <f>IF($C26="",AVERAGE((INDEX('Duplicate mass closure'!H$3:H$62,ROW()*2-4,,1),INDEX('Duplicate mass closure'!H$3:H$62,ROW()*2-5,1))),'Duplicate mass closure'!H49)</f>
        <v>0</v>
      </c>
      <c r="J26" s="62">
        <f>IF($C26="",AVERAGE((INDEX('Duplicate mass closure'!I$3:I$62,ROW()*2-4,,1),INDEX('Duplicate mass closure'!I$3:I$62,ROW()*2-5,1))),'Duplicate mass closure'!I49)</f>
        <v>0</v>
      </c>
      <c r="K26" s="60" t="e">
        <f>IF($C26="",AVERAGE((INDEX('Duplicate mass closure'!J$3:J$62,ROW()*2-4,,1),INDEX('Duplicate mass closure'!J$3:J$62,ROW()*2-5,1))),'Duplicate mass closure'!J49)</f>
        <v>#DIV/0!</v>
      </c>
      <c r="L26" s="61" t="e">
        <f>IF($C26="",AVERAGE((INDEX('Duplicate mass closure'!K$3:K$62,ROW()*2-4,,1),INDEX('Duplicate mass closure'!K$3:K$62,ROW()*2-5,1))),'Duplicate mass closure'!K49)</f>
        <v>#DIV/0!</v>
      </c>
      <c r="M26" s="61" t="e">
        <f>IF($C26="",AVERAGE((INDEX('Duplicate mass closure'!L$3:L$62,ROW()*2-4,,1),INDEX('Duplicate mass closure'!L$3:L$62,ROW()*2-5,1))),'Duplicate mass closure'!L49)</f>
        <v>#DIV/0!</v>
      </c>
      <c r="N26" s="61" t="e">
        <f>IF($C26="",AVERAGE((INDEX('Duplicate mass closure'!M$3:M$62,ROW()*2-4,,1),INDEX('Duplicate mass closure'!M$3:M$62,ROW()*2-5,1))),'Duplicate mass closure'!M49)</f>
        <v>#DIV/0!</v>
      </c>
      <c r="O26" s="62" t="e">
        <f>IF($C26="",AVERAGE((INDEX('Duplicate mass closure'!N$3:N$62,ROW()*2-4,,1),INDEX('Duplicate mass closure'!N$3:N$62,ROW()*2-5,1))),'Duplicate mass closure'!N49)</f>
        <v>#DIV/0!</v>
      </c>
      <c r="P26" s="60">
        <f>IF($C26="",AVERAGE((INDEX('Duplicate mass closure'!O$3:O$62,ROW()*2-4,,1),INDEX('Duplicate mass closure'!O$3:O$62,ROW()*2-5,1))),'Duplicate mass closure'!O49)</f>
        <v>0</v>
      </c>
      <c r="Q26" s="61">
        <f>IF($C26="",AVERAGE((INDEX('Duplicate mass closure'!P$3:P$62,ROW()*2-4,,1),INDEX('Duplicate mass closure'!P$3:P$62,ROW()*2-5,1))),'Duplicate mass closure'!P49)</f>
        <v>0</v>
      </c>
      <c r="R26" s="62">
        <f>IF($C26="",AVERAGE((INDEX('Duplicate mass closure'!Q$3:Q$62,ROW()*2-4,,1),INDEX('Duplicate mass closure'!Q$3:Q$62,ROW()*2-5,1))),'Duplicate mass closure'!Q49)</f>
        <v>0</v>
      </c>
      <c r="S26" s="22"/>
      <c r="T26" s="22"/>
    </row>
    <row r="27" spans="1:20" s="12" customFormat="1" ht="12">
      <c r="A27" s="19">
        <f>'TRB Record'!A50</f>
        <v>25</v>
      </c>
      <c r="B27" s="9">
        <f>'TRB Record'!C50</f>
        <v>0</v>
      </c>
      <c r="C27" s="43"/>
      <c r="D27" s="60">
        <f>IF($C27="",AVERAGE((INDEX('Duplicate mass closure'!C$3:C$62,ROW()*2-4,,1),INDEX('Duplicate mass closure'!C$3:C$62,ROW()*2-5,1))),'Duplicate mass closure'!C51)</f>
        <v>0</v>
      </c>
      <c r="E27" s="61">
        <f>IF($C27="",AVERAGE((INDEX('Duplicate mass closure'!D$3:D$62,ROW()*2-4,,1),INDEX('Duplicate mass closure'!D$3:D$62,ROW()*2-5,1))),'Duplicate mass closure'!D51)</f>
        <v>0</v>
      </c>
      <c r="F27" s="61">
        <f>IF($C27="",AVERAGE((INDEX('Duplicate mass closure'!E$3:E$62,ROW()*2-4,,1),INDEX('Duplicate mass closure'!E$3:E$62,ROW()*2-5,1))),'Duplicate mass closure'!E51)</f>
        <v>0</v>
      </c>
      <c r="G27" s="61">
        <f>IF($C27="",AVERAGE((INDEX('Duplicate mass closure'!F$3:F$62,ROW()*2-4,,1),INDEX('Duplicate mass closure'!F$3:F$62,ROW()*2-5,1))),'Duplicate mass closure'!F51)</f>
        <v>0</v>
      </c>
      <c r="H27" s="61">
        <f>IF($C27="",AVERAGE((INDEX('Duplicate mass closure'!G$3:G$62,ROW()*2-4,,1),INDEX('Duplicate mass closure'!G$3:G$62,ROW()*2-5,1))),'Duplicate mass closure'!G51)</f>
        <v>0</v>
      </c>
      <c r="I27" s="61">
        <f>IF($C27="",AVERAGE((INDEX('Duplicate mass closure'!H$3:H$62,ROW()*2-4,,1),INDEX('Duplicate mass closure'!H$3:H$62,ROW()*2-5,1))),'Duplicate mass closure'!H51)</f>
        <v>0</v>
      </c>
      <c r="J27" s="62">
        <f>IF($C27="",AVERAGE((INDEX('Duplicate mass closure'!I$3:I$62,ROW()*2-4,,1),INDEX('Duplicate mass closure'!I$3:I$62,ROW()*2-5,1))),'Duplicate mass closure'!I51)</f>
        <v>0</v>
      </c>
      <c r="K27" s="60" t="e">
        <f>IF($C27="",AVERAGE((INDEX('Duplicate mass closure'!J$3:J$62,ROW()*2-4,,1),INDEX('Duplicate mass closure'!J$3:J$62,ROW()*2-5,1))),'Duplicate mass closure'!J51)</f>
        <v>#DIV/0!</v>
      </c>
      <c r="L27" s="61" t="e">
        <f>IF($C27="",AVERAGE((INDEX('Duplicate mass closure'!K$3:K$62,ROW()*2-4,,1),INDEX('Duplicate mass closure'!K$3:K$62,ROW()*2-5,1))),'Duplicate mass closure'!K51)</f>
        <v>#DIV/0!</v>
      </c>
      <c r="M27" s="61" t="e">
        <f>IF($C27="",AVERAGE((INDEX('Duplicate mass closure'!L$3:L$62,ROW()*2-4,,1),INDEX('Duplicate mass closure'!L$3:L$62,ROW()*2-5,1))),'Duplicate mass closure'!L51)</f>
        <v>#DIV/0!</v>
      </c>
      <c r="N27" s="61" t="e">
        <f>IF($C27="",AVERAGE((INDEX('Duplicate mass closure'!M$3:M$62,ROW()*2-4,,1),INDEX('Duplicate mass closure'!M$3:M$62,ROW()*2-5,1))),'Duplicate mass closure'!M51)</f>
        <v>#DIV/0!</v>
      </c>
      <c r="O27" s="62" t="e">
        <f>IF($C27="",AVERAGE((INDEX('Duplicate mass closure'!N$3:N$62,ROW()*2-4,,1),INDEX('Duplicate mass closure'!N$3:N$62,ROW()*2-5,1))),'Duplicate mass closure'!N51)</f>
        <v>#DIV/0!</v>
      </c>
      <c r="P27" s="60">
        <f>IF($C27="",AVERAGE((INDEX('Duplicate mass closure'!O$3:O$62,ROW()*2-4,,1),INDEX('Duplicate mass closure'!O$3:O$62,ROW()*2-5,1))),'Duplicate mass closure'!O51)</f>
        <v>0</v>
      </c>
      <c r="Q27" s="61">
        <f>IF($C27="",AVERAGE((INDEX('Duplicate mass closure'!P$3:P$62,ROW()*2-4,,1),INDEX('Duplicate mass closure'!P$3:P$62,ROW()*2-5,1))),'Duplicate mass closure'!P51)</f>
        <v>0</v>
      </c>
      <c r="R27" s="62">
        <f>IF($C27="",AVERAGE((INDEX('Duplicate mass closure'!Q$3:Q$62,ROW()*2-4,,1),INDEX('Duplicate mass closure'!Q$3:Q$62,ROW()*2-5,1))),'Duplicate mass closure'!Q51)</f>
        <v>0</v>
      </c>
      <c r="S27" s="22"/>
      <c r="T27" s="22"/>
    </row>
    <row r="28" spans="1:20" ht="12">
      <c r="A28" s="1">
        <f>'TRB Record'!A52</f>
        <v>26</v>
      </c>
      <c r="B28" s="9">
        <f>'TRB Record'!C52</f>
        <v>0</v>
      </c>
      <c r="C28" s="43"/>
      <c r="D28" s="60">
        <f>IF($C28="",AVERAGE((INDEX('Duplicate mass closure'!C$3:C$62,ROW()*2-4,,1),INDEX('Duplicate mass closure'!C$3:C$62,ROW()*2-5,1))),'Duplicate mass closure'!C53)</f>
        <v>0</v>
      </c>
      <c r="E28" s="61">
        <f>IF($C28="",AVERAGE((INDEX('Duplicate mass closure'!D$3:D$62,ROW()*2-4,,1),INDEX('Duplicate mass closure'!D$3:D$62,ROW()*2-5,1))),'Duplicate mass closure'!D53)</f>
        <v>0</v>
      </c>
      <c r="F28" s="61">
        <f>IF($C28="",AVERAGE((INDEX('Duplicate mass closure'!E$3:E$62,ROW()*2-4,,1),INDEX('Duplicate mass closure'!E$3:E$62,ROW()*2-5,1))),'Duplicate mass closure'!E53)</f>
        <v>0</v>
      </c>
      <c r="G28" s="61">
        <f>IF($C28="",AVERAGE((INDEX('Duplicate mass closure'!F$3:F$62,ROW()*2-4,,1),INDEX('Duplicate mass closure'!F$3:F$62,ROW()*2-5,1))),'Duplicate mass closure'!F53)</f>
        <v>0</v>
      </c>
      <c r="H28" s="61">
        <f>IF($C28="",AVERAGE((INDEX('Duplicate mass closure'!G$3:G$62,ROW()*2-4,,1),INDEX('Duplicate mass closure'!G$3:G$62,ROW()*2-5,1))),'Duplicate mass closure'!G53)</f>
        <v>0</v>
      </c>
      <c r="I28" s="61">
        <f>IF($C28="",AVERAGE((INDEX('Duplicate mass closure'!H$3:H$62,ROW()*2-4,,1),INDEX('Duplicate mass closure'!H$3:H$62,ROW()*2-5,1))),'Duplicate mass closure'!H53)</f>
        <v>0</v>
      </c>
      <c r="J28" s="62">
        <f>IF($C28="",AVERAGE((INDEX('Duplicate mass closure'!I$3:I$62,ROW()*2-4,,1),INDEX('Duplicate mass closure'!I$3:I$62,ROW()*2-5,1))),'Duplicate mass closure'!I53)</f>
        <v>0</v>
      </c>
      <c r="K28" s="60" t="e">
        <f>IF($C28="",AVERAGE((INDEX('Duplicate mass closure'!J$3:J$62,ROW()*2-4,,1),INDEX('Duplicate mass closure'!J$3:J$62,ROW()*2-5,1))),'Duplicate mass closure'!J53)</f>
        <v>#DIV/0!</v>
      </c>
      <c r="L28" s="61" t="e">
        <f>IF($C28="",AVERAGE((INDEX('Duplicate mass closure'!K$3:K$62,ROW()*2-4,,1),INDEX('Duplicate mass closure'!K$3:K$62,ROW()*2-5,1))),'Duplicate mass closure'!K53)</f>
        <v>#DIV/0!</v>
      </c>
      <c r="M28" s="61" t="e">
        <f>IF($C28="",AVERAGE((INDEX('Duplicate mass closure'!L$3:L$62,ROW()*2-4,,1),INDEX('Duplicate mass closure'!L$3:L$62,ROW()*2-5,1))),'Duplicate mass closure'!L53)</f>
        <v>#DIV/0!</v>
      </c>
      <c r="N28" s="61" t="e">
        <f>IF($C28="",AVERAGE((INDEX('Duplicate mass closure'!M$3:M$62,ROW()*2-4,,1),INDEX('Duplicate mass closure'!M$3:M$62,ROW()*2-5,1))),'Duplicate mass closure'!M53)</f>
        <v>#DIV/0!</v>
      </c>
      <c r="O28" s="62" t="e">
        <f>IF($C28="",AVERAGE((INDEX('Duplicate mass closure'!N$3:N$62,ROW()*2-4,,1),INDEX('Duplicate mass closure'!N$3:N$62,ROW()*2-5,1))),'Duplicate mass closure'!N53)</f>
        <v>#DIV/0!</v>
      </c>
      <c r="P28" s="60">
        <f>IF($C28="",AVERAGE((INDEX('Duplicate mass closure'!O$3:O$62,ROW()*2-4,,1),INDEX('Duplicate mass closure'!O$3:O$62,ROW()*2-5,1))),'Duplicate mass closure'!O53)</f>
        <v>0</v>
      </c>
      <c r="Q28" s="61">
        <f>IF($C28="",AVERAGE((INDEX('Duplicate mass closure'!P$3:P$62,ROW()*2-4,,1),INDEX('Duplicate mass closure'!P$3:P$62,ROW()*2-5,1))),'Duplicate mass closure'!P53)</f>
        <v>0</v>
      </c>
      <c r="R28" s="62">
        <f>IF($C28="",AVERAGE((INDEX('Duplicate mass closure'!Q$3:Q$62,ROW()*2-4,,1),INDEX('Duplicate mass closure'!Q$3:Q$62,ROW()*2-5,1))),'Duplicate mass closure'!Q53)</f>
        <v>0</v>
      </c>
      <c r="S28" s="22"/>
      <c r="T28" s="22"/>
    </row>
    <row r="29" spans="1:20" ht="12">
      <c r="A29" s="1">
        <f>'TRB Record'!A54</f>
        <v>27</v>
      </c>
      <c r="B29" s="9">
        <f>'TRB Record'!C54</f>
        <v>0</v>
      </c>
      <c r="C29" s="43"/>
      <c r="D29" s="60">
        <f>IF($C29="",AVERAGE((INDEX('Duplicate mass closure'!C$3:C$62,ROW()*2-4,,1),INDEX('Duplicate mass closure'!C$3:C$62,ROW()*2-5,1))),'Duplicate mass closure'!C55)</f>
        <v>0</v>
      </c>
      <c r="E29" s="61">
        <f>IF($C29="",AVERAGE((INDEX('Duplicate mass closure'!D$3:D$62,ROW()*2-4,,1),INDEX('Duplicate mass closure'!D$3:D$62,ROW()*2-5,1))),'Duplicate mass closure'!D55)</f>
        <v>0</v>
      </c>
      <c r="F29" s="61">
        <f>IF($C29="",AVERAGE((INDEX('Duplicate mass closure'!E$3:E$62,ROW()*2-4,,1),INDEX('Duplicate mass closure'!E$3:E$62,ROW()*2-5,1))),'Duplicate mass closure'!E55)</f>
        <v>0</v>
      </c>
      <c r="G29" s="61">
        <f>IF($C29="",AVERAGE((INDEX('Duplicate mass closure'!F$3:F$62,ROW()*2-4,,1),INDEX('Duplicate mass closure'!F$3:F$62,ROW()*2-5,1))),'Duplicate mass closure'!F55)</f>
        <v>0</v>
      </c>
      <c r="H29" s="61">
        <f>IF($C29="",AVERAGE((INDEX('Duplicate mass closure'!G$3:G$62,ROW()*2-4,,1),INDEX('Duplicate mass closure'!G$3:G$62,ROW()*2-5,1))),'Duplicate mass closure'!G55)</f>
        <v>0</v>
      </c>
      <c r="I29" s="61">
        <f>IF($C29="",AVERAGE((INDEX('Duplicate mass closure'!H$3:H$62,ROW()*2-4,,1),INDEX('Duplicate mass closure'!H$3:H$62,ROW()*2-5,1))),'Duplicate mass closure'!H55)</f>
        <v>0</v>
      </c>
      <c r="J29" s="62">
        <f>IF($C29="",AVERAGE((INDEX('Duplicate mass closure'!I$3:I$62,ROW()*2-4,,1),INDEX('Duplicate mass closure'!I$3:I$62,ROW()*2-5,1))),'Duplicate mass closure'!I55)</f>
        <v>0</v>
      </c>
      <c r="K29" s="60" t="e">
        <f>IF($C29="",AVERAGE((INDEX('Duplicate mass closure'!J$3:J$62,ROW()*2-4,,1),INDEX('Duplicate mass closure'!J$3:J$62,ROW()*2-5,1))),'Duplicate mass closure'!J55)</f>
        <v>#DIV/0!</v>
      </c>
      <c r="L29" s="61" t="e">
        <f>IF($C29="",AVERAGE((INDEX('Duplicate mass closure'!K$3:K$62,ROW()*2-4,,1),INDEX('Duplicate mass closure'!K$3:K$62,ROW()*2-5,1))),'Duplicate mass closure'!K55)</f>
        <v>#DIV/0!</v>
      </c>
      <c r="M29" s="61" t="e">
        <f>IF($C29="",AVERAGE((INDEX('Duplicate mass closure'!L$3:L$62,ROW()*2-4,,1),INDEX('Duplicate mass closure'!L$3:L$62,ROW()*2-5,1))),'Duplicate mass closure'!L55)</f>
        <v>#DIV/0!</v>
      </c>
      <c r="N29" s="61" t="e">
        <f>IF($C29="",AVERAGE((INDEX('Duplicate mass closure'!M$3:M$62,ROW()*2-4,,1),INDEX('Duplicate mass closure'!M$3:M$62,ROW()*2-5,1))),'Duplicate mass closure'!M55)</f>
        <v>#DIV/0!</v>
      </c>
      <c r="O29" s="62" t="e">
        <f>IF($C29="",AVERAGE((INDEX('Duplicate mass closure'!N$3:N$62,ROW()*2-4,,1),INDEX('Duplicate mass closure'!N$3:N$62,ROW()*2-5,1))),'Duplicate mass closure'!N55)</f>
        <v>#DIV/0!</v>
      </c>
      <c r="P29" s="60">
        <f>IF($C29="",AVERAGE((INDEX('Duplicate mass closure'!O$3:O$62,ROW()*2-4,,1),INDEX('Duplicate mass closure'!O$3:O$62,ROW()*2-5,1))),'Duplicate mass closure'!O55)</f>
        <v>0</v>
      </c>
      <c r="Q29" s="61">
        <f>IF($C29="",AVERAGE((INDEX('Duplicate mass closure'!P$3:P$62,ROW()*2-4,,1),INDEX('Duplicate mass closure'!P$3:P$62,ROW()*2-5,1))),'Duplicate mass closure'!P55)</f>
        <v>0</v>
      </c>
      <c r="R29" s="62">
        <f>IF($C29="",AVERAGE((INDEX('Duplicate mass closure'!Q$3:Q$62,ROW()*2-4,,1),INDEX('Duplicate mass closure'!Q$3:Q$62,ROW()*2-5,1))),'Duplicate mass closure'!Q55)</f>
        <v>0</v>
      </c>
      <c r="S29" s="22"/>
      <c r="T29" s="22"/>
    </row>
    <row r="30" spans="1:20" ht="12">
      <c r="A30" s="1">
        <f>'TRB Record'!A56</f>
        <v>28</v>
      </c>
      <c r="B30" s="9">
        <f>'TRB Record'!C56</f>
        <v>0</v>
      </c>
      <c r="C30" s="43"/>
      <c r="D30" s="60">
        <f>IF($C30="",AVERAGE((INDEX('Duplicate mass closure'!C$3:C$62,ROW()*2-4,,1),INDEX('Duplicate mass closure'!C$3:C$62,ROW()*2-5,1))),'Duplicate mass closure'!C57)</f>
        <v>0</v>
      </c>
      <c r="E30" s="61">
        <f>IF($C30="",AVERAGE((INDEX('Duplicate mass closure'!D$3:D$62,ROW()*2-4,,1),INDEX('Duplicate mass closure'!D$3:D$62,ROW()*2-5,1))),'Duplicate mass closure'!D57)</f>
        <v>0</v>
      </c>
      <c r="F30" s="61">
        <f>IF($C30="",AVERAGE((INDEX('Duplicate mass closure'!E$3:E$62,ROW()*2-4,,1),INDEX('Duplicate mass closure'!E$3:E$62,ROW()*2-5,1))),'Duplicate mass closure'!E57)</f>
        <v>0</v>
      </c>
      <c r="G30" s="61">
        <f>IF($C30="",AVERAGE((INDEX('Duplicate mass closure'!F$3:F$62,ROW()*2-4,,1),INDEX('Duplicate mass closure'!F$3:F$62,ROW()*2-5,1))),'Duplicate mass closure'!F57)</f>
        <v>0</v>
      </c>
      <c r="H30" s="61">
        <f>IF($C30="",AVERAGE((INDEX('Duplicate mass closure'!G$3:G$62,ROW()*2-4,,1),INDEX('Duplicate mass closure'!G$3:G$62,ROW()*2-5,1))),'Duplicate mass closure'!G57)</f>
        <v>0</v>
      </c>
      <c r="I30" s="61">
        <f>IF($C30="",AVERAGE((INDEX('Duplicate mass closure'!H$3:H$62,ROW()*2-4,,1),INDEX('Duplicate mass closure'!H$3:H$62,ROW()*2-5,1))),'Duplicate mass closure'!H57)</f>
        <v>0</v>
      </c>
      <c r="J30" s="62">
        <f>IF($C30="",AVERAGE((INDEX('Duplicate mass closure'!I$3:I$62,ROW()*2-4,,1),INDEX('Duplicate mass closure'!I$3:I$62,ROW()*2-5,1))),'Duplicate mass closure'!I57)</f>
        <v>0</v>
      </c>
      <c r="K30" s="60" t="e">
        <f>IF($C30="",AVERAGE((INDEX('Duplicate mass closure'!J$3:J$62,ROW()*2-4,,1),INDEX('Duplicate mass closure'!J$3:J$62,ROW()*2-5,1))),'Duplicate mass closure'!J57)</f>
        <v>#DIV/0!</v>
      </c>
      <c r="L30" s="61" t="e">
        <f>IF($C30="",AVERAGE((INDEX('Duplicate mass closure'!K$3:K$62,ROW()*2-4,,1),INDEX('Duplicate mass closure'!K$3:K$62,ROW()*2-5,1))),'Duplicate mass closure'!K57)</f>
        <v>#DIV/0!</v>
      </c>
      <c r="M30" s="61" t="e">
        <f>IF($C30="",AVERAGE((INDEX('Duplicate mass closure'!L$3:L$62,ROW()*2-4,,1),INDEX('Duplicate mass closure'!L$3:L$62,ROW()*2-5,1))),'Duplicate mass closure'!L57)</f>
        <v>#DIV/0!</v>
      </c>
      <c r="N30" s="61" t="e">
        <f>IF($C30="",AVERAGE((INDEX('Duplicate mass closure'!M$3:M$62,ROW()*2-4,,1),INDEX('Duplicate mass closure'!M$3:M$62,ROW()*2-5,1))),'Duplicate mass closure'!M57)</f>
        <v>#DIV/0!</v>
      </c>
      <c r="O30" s="62" t="e">
        <f>IF($C30="",AVERAGE((INDEX('Duplicate mass closure'!N$3:N$62,ROW()*2-4,,1),INDEX('Duplicate mass closure'!N$3:N$62,ROW()*2-5,1))),'Duplicate mass closure'!N57)</f>
        <v>#DIV/0!</v>
      </c>
      <c r="P30" s="60">
        <f>IF($C30="",AVERAGE((INDEX('Duplicate mass closure'!O$3:O$62,ROW()*2-4,,1),INDEX('Duplicate mass closure'!O$3:O$62,ROW()*2-5,1))),'Duplicate mass closure'!O57)</f>
        <v>0</v>
      </c>
      <c r="Q30" s="61">
        <f>IF($C30="",AVERAGE((INDEX('Duplicate mass closure'!P$3:P$62,ROW()*2-4,,1),INDEX('Duplicate mass closure'!P$3:P$62,ROW()*2-5,1))),'Duplicate mass closure'!P57)</f>
        <v>0</v>
      </c>
      <c r="R30" s="62">
        <f>IF($C30="",AVERAGE((INDEX('Duplicate mass closure'!Q$3:Q$62,ROW()*2-4,,1),INDEX('Duplicate mass closure'!Q$3:Q$62,ROW()*2-5,1))),'Duplicate mass closure'!Q57)</f>
        <v>0</v>
      </c>
      <c r="S30" s="22"/>
      <c r="T30" s="22"/>
    </row>
    <row r="31" spans="1:20" ht="12">
      <c r="A31" s="1">
        <f>'TRB Record'!A58</f>
        <v>29</v>
      </c>
      <c r="B31" s="9">
        <f>'TRB Record'!C58</f>
        <v>0</v>
      </c>
      <c r="C31" s="43"/>
      <c r="D31" s="60">
        <f>IF($C31="",AVERAGE((INDEX('Duplicate mass closure'!C$3:C$62,ROW()*2-4,,1),INDEX('Duplicate mass closure'!C$3:C$62,ROW()*2-5,1))),'Duplicate mass closure'!C59)</f>
        <v>0</v>
      </c>
      <c r="E31" s="61">
        <f>IF($C31="",AVERAGE((INDEX('Duplicate mass closure'!D$3:D$62,ROW()*2-4,,1),INDEX('Duplicate mass closure'!D$3:D$62,ROW()*2-5,1))),'Duplicate mass closure'!D59)</f>
        <v>0</v>
      </c>
      <c r="F31" s="61">
        <f>IF($C31="",AVERAGE((INDEX('Duplicate mass closure'!E$3:E$62,ROW()*2-4,,1),INDEX('Duplicate mass closure'!E$3:E$62,ROW()*2-5,1))),'Duplicate mass closure'!E59)</f>
        <v>0</v>
      </c>
      <c r="G31" s="61">
        <f>IF($C31="",AVERAGE((INDEX('Duplicate mass closure'!F$3:F$62,ROW()*2-4,,1),INDEX('Duplicate mass closure'!F$3:F$62,ROW()*2-5,1))),'Duplicate mass closure'!F59)</f>
        <v>0</v>
      </c>
      <c r="H31" s="61">
        <f>IF($C31="",AVERAGE((INDEX('Duplicate mass closure'!G$3:G$62,ROW()*2-4,,1),INDEX('Duplicate mass closure'!G$3:G$62,ROW()*2-5,1))),'Duplicate mass closure'!G59)</f>
        <v>0</v>
      </c>
      <c r="I31" s="61">
        <f>IF($C31="",AVERAGE((INDEX('Duplicate mass closure'!H$3:H$62,ROW()*2-4,,1),INDEX('Duplicate mass closure'!H$3:H$62,ROW()*2-5,1))),'Duplicate mass closure'!H59)</f>
        <v>0</v>
      </c>
      <c r="J31" s="62">
        <f>IF($C31="",AVERAGE((INDEX('Duplicate mass closure'!I$3:I$62,ROW()*2-4,,1),INDEX('Duplicate mass closure'!I$3:I$62,ROW()*2-5,1))),'Duplicate mass closure'!I59)</f>
        <v>0</v>
      </c>
      <c r="K31" s="60" t="e">
        <f>IF($C31="",AVERAGE((INDEX('Duplicate mass closure'!J$3:J$62,ROW()*2-4,,1),INDEX('Duplicate mass closure'!J$3:J$62,ROW()*2-5,1))),'Duplicate mass closure'!J59)</f>
        <v>#DIV/0!</v>
      </c>
      <c r="L31" s="61" t="e">
        <f>IF($C31="",AVERAGE((INDEX('Duplicate mass closure'!K$3:K$62,ROW()*2-4,,1),INDEX('Duplicate mass closure'!K$3:K$62,ROW()*2-5,1))),'Duplicate mass closure'!K59)</f>
        <v>#DIV/0!</v>
      </c>
      <c r="M31" s="61" t="e">
        <f>IF($C31="",AVERAGE((INDEX('Duplicate mass closure'!L$3:L$62,ROW()*2-4,,1),INDEX('Duplicate mass closure'!L$3:L$62,ROW()*2-5,1))),'Duplicate mass closure'!L59)</f>
        <v>#DIV/0!</v>
      </c>
      <c r="N31" s="61" t="e">
        <f>IF($C31="",AVERAGE((INDEX('Duplicate mass closure'!M$3:M$62,ROW()*2-4,,1),INDEX('Duplicate mass closure'!M$3:M$62,ROW()*2-5,1))),'Duplicate mass closure'!M59)</f>
        <v>#DIV/0!</v>
      </c>
      <c r="O31" s="62" t="e">
        <f>IF($C31="",AVERAGE((INDEX('Duplicate mass closure'!N$3:N$62,ROW()*2-4,,1),INDEX('Duplicate mass closure'!N$3:N$62,ROW()*2-5,1))),'Duplicate mass closure'!N59)</f>
        <v>#DIV/0!</v>
      </c>
      <c r="P31" s="60">
        <f>IF($C31="",AVERAGE((INDEX('Duplicate mass closure'!O$3:O$62,ROW()*2-4,,1),INDEX('Duplicate mass closure'!O$3:O$62,ROW()*2-5,1))),'Duplicate mass closure'!O59)</f>
        <v>0</v>
      </c>
      <c r="Q31" s="61">
        <f>IF($C31="",AVERAGE((INDEX('Duplicate mass closure'!P$3:P$62,ROW()*2-4,,1),INDEX('Duplicate mass closure'!P$3:P$62,ROW()*2-5,1))),'Duplicate mass closure'!P59)</f>
        <v>0</v>
      </c>
      <c r="R31" s="62">
        <f>IF($C31="",AVERAGE((INDEX('Duplicate mass closure'!Q$3:Q$62,ROW()*2-4,,1),INDEX('Duplicate mass closure'!Q$3:Q$62,ROW()*2-5,1))),'Duplicate mass closure'!Q59)</f>
        <v>0</v>
      </c>
      <c r="S31" s="22"/>
      <c r="T31" s="22"/>
    </row>
    <row r="32" spans="1:20" ht="12.75" thickBot="1">
      <c r="A32" s="1">
        <f>'TRB Record'!A60</f>
        <v>30</v>
      </c>
      <c r="B32" s="9">
        <f>'TRB Record'!C60</f>
        <v>0</v>
      </c>
      <c r="C32" s="43"/>
      <c r="D32" s="63">
        <f>IF($C32="",AVERAGE((INDEX('Duplicate mass closure'!C$3:C$62,ROW()*2-4,,1),INDEX('Duplicate mass closure'!C$3:C$62,ROW()*2-5,1))),'Duplicate mass closure'!C61)</f>
        <v>0</v>
      </c>
      <c r="E32" s="64">
        <f>IF($C32="",AVERAGE((INDEX('Duplicate mass closure'!D$3:D$62,ROW()*2-4,,1),INDEX('Duplicate mass closure'!D$3:D$62,ROW()*2-5,1))),'Duplicate mass closure'!D61)</f>
        <v>0</v>
      </c>
      <c r="F32" s="64">
        <f>IF($C32="",AVERAGE((INDEX('Duplicate mass closure'!E$3:E$62,ROW()*2-4,,1),INDEX('Duplicate mass closure'!E$3:E$62,ROW()*2-5,1))),'Duplicate mass closure'!E61)</f>
        <v>0</v>
      </c>
      <c r="G32" s="64">
        <f>IF($C32="",AVERAGE((INDEX('Duplicate mass closure'!F$3:F$62,ROW()*2-4,,1),INDEX('Duplicate mass closure'!F$3:F$62,ROW()*2-5,1))),'Duplicate mass closure'!F61)</f>
        <v>0</v>
      </c>
      <c r="H32" s="64">
        <f>IF($C32="",AVERAGE((INDEX('Duplicate mass closure'!G$3:G$62,ROW()*2-4,,1),INDEX('Duplicate mass closure'!G$3:G$62,ROW()*2-5,1))),'Duplicate mass closure'!G61)</f>
        <v>0</v>
      </c>
      <c r="I32" s="64">
        <f>IF($C32="",AVERAGE((INDEX('Duplicate mass closure'!H$3:H$62,ROW()*2-4,,1),INDEX('Duplicate mass closure'!H$3:H$62,ROW()*2-5,1))),'Duplicate mass closure'!H61)</f>
        <v>0</v>
      </c>
      <c r="J32" s="65">
        <f>IF($C32="",AVERAGE((INDEX('Duplicate mass closure'!I$3:I$62,ROW()*2-4,,1),INDEX('Duplicate mass closure'!I$3:I$62,ROW()*2-5,1))),'Duplicate mass closure'!I61)</f>
        <v>0</v>
      </c>
      <c r="K32" s="63" t="e">
        <f>IF($C32="",AVERAGE((INDEX('Duplicate mass closure'!J$3:J$62,ROW()*2-4,,1),INDEX('Duplicate mass closure'!J$3:J$62,ROW()*2-5,1))),'Duplicate mass closure'!J61)</f>
        <v>#DIV/0!</v>
      </c>
      <c r="L32" s="64" t="e">
        <f>IF($C32="",AVERAGE((INDEX('Duplicate mass closure'!K$3:K$62,ROW()*2-4,,1),INDEX('Duplicate mass closure'!K$3:K$62,ROW()*2-5,1))),'Duplicate mass closure'!K61)</f>
        <v>#DIV/0!</v>
      </c>
      <c r="M32" s="64" t="e">
        <f>IF($C32="",AVERAGE((INDEX('Duplicate mass closure'!L$3:L$62,ROW()*2-4,,1),INDEX('Duplicate mass closure'!L$3:L$62,ROW()*2-5,1))),'Duplicate mass closure'!L61)</f>
        <v>#DIV/0!</v>
      </c>
      <c r="N32" s="64" t="e">
        <f>IF($C32="",AVERAGE((INDEX('Duplicate mass closure'!M$3:M$62,ROW()*2-4,,1),INDEX('Duplicate mass closure'!M$3:M$62,ROW()*2-5,1))),'Duplicate mass closure'!M61)</f>
        <v>#DIV/0!</v>
      </c>
      <c r="O32" s="65" t="e">
        <f>IF($C32="",AVERAGE((INDEX('Duplicate mass closure'!N$3:N$62,ROW()*2-4,,1),INDEX('Duplicate mass closure'!N$3:N$62,ROW()*2-5,1))),'Duplicate mass closure'!N61)</f>
        <v>#DIV/0!</v>
      </c>
      <c r="P32" s="63">
        <f>IF($C32="",AVERAGE((INDEX('Duplicate mass closure'!O$3:O$62,ROW()*2-4,,1),INDEX('Duplicate mass closure'!O$3:O$62,ROW()*2-5,1))),'Duplicate mass closure'!O61)</f>
        <v>0</v>
      </c>
      <c r="Q32" s="64">
        <f>IF($C32="",AVERAGE((INDEX('Duplicate mass closure'!P$3:P$62,ROW()*2-4,,1),INDEX('Duplicate mass closure'!P$3:P$62,ROW()*2-5,1))),'Duplicate mass closure'!P61)</f>
        <v>0</v>
      </c>
      <c r="R32" s="65">
        <f>IF($C32="",AVERAGE((INDEX('Duplicate mass closure'!Q$3:Q$62,ROW()*2-4,,1),INDEX('Duplicate mass closure'!Q$3:Q$62,ROW()*2-5,1))),'Duplicate mass closure'!Q61)</f>
        <v>0</v>
      </c>
      <c r="S32" s="22"/>
      <c r="T32" s="22"/>
    </row>
  </sheetData>
  <sheetProtection sheet="1" objects="1" scenarios="1"/>
  <mergeCells count="3">
    <mergeCell ref="K1:O1"/>
    <mergeCell ref="E1:J1"/>
    <mergeCell ref="P1:R1"/>
  </mergeCells>
  <printOptions gridLines="1"/>
  <pageMargins left="0.75" right="0.75" top="1" bottom="1" header="0.5" footer="0.5"/>
  <pageSetup fitToHeight="5" fitToWidth="1" orientation="landscape" paperSize="9" scale="95"/>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R63"/>
  <sheetViews>
    <sheetView zoomScalePageLayoutView="0" workbookViewId="0" topLeftCell="A1">
      <selection activeCell="G4" sqref="G4"/>
    </sheetView>
  </sheetViews>
  <sheetFormatPr defaultColWidth="8.8515625" defaultRowHeight="12.75"/>
  <cols>
    <col min="1" max="1" width="9.421875" style="5" customWidth="1"/>
    <col min="2" max="2" width="14.421875" style="5" customWidth="1"/>
    <col min="3" max="6" width="8.00390625" style="23" customWidth="1"/>
    <col min="7" max="8" width="8.421875" style="23" customWidth="1"/>
    <col min="9" max="11" width="8.00390625" style="23" customWidth="1"/>
    <col min="12" max="13" width="8.8515625" style="23" customWidth="1"/>
    <col min="14" max="17" width="8.00390625" style="23" customWidth="1"/>
    <col min="18" max="16384" width="8.8515625" style="23" customWidth="1"/>
  </cols>
  <sheetData>
    <row r="1" spans="4:15" ht="12">
      <c r="D1" s="145" t="s">
        <v>62</v>
      </c>
      <c r="E1" s="146"/>
      <c r="F1" s="146"/>
      <c r="G1" s="146"/>
      <c r="H1" s="146"/>
      <c r="I1" s="147"/>
      <c r="J1" s="145" t="s">
        <v>63</v>
      </c>
      <c r="K1" s="146"/>
      <c r="L1" s="146"/>
      <c r="M1" s="146"/>
      <c r="N1" s="147"/>
      <c r="O1" s="14"/>
    </row>
    <row r="2" spans="1:18" s="25" customFormat="1" ht="36.75" thickBot="1">
      <c r="A2" s="24" t="s">
        <v>0</v>
      </c>
      <c r="B2" s="24" t="s">
        <v>38</v>
      </c>
      <c r="C2" s="24" t="str">
        <f>'Duplicate mass closure'!C2</f>
        <v>Lignin (mg/ml)</v>
      </c>
      <c r="D2" s="113" t="s">
        <v>66</v>
      </c>
      <c r="E2" s="114" t="str">
        <f>'Duplicate mass closure'!E2</f>
        <v>Glucose (mg/ml)</v>
      </c>
      <c r="F2" s="114" t="str">
        <f>'Duplicate mass closure'!F2</f>
        <v>Xylose (mg/ml)</v>
      </c>
      <c r="G2" s="114" t="str">
        <f>'Duplicate mass closure'!G2</f>
        <v>Galactose (mg/ml)</v>
      </c>
      <c r="H2" s="114" t="str">
        <f>'Duplicate mass closure'!H2</f>
        <v>Arabinose (mg/ml)</v>
      </c>
      <c r="I2" s="115" t="str">
        <f>'Duplicate mass closure'!I2</f>
        <v>Mannose (mg/ml)</v>
      </c>
      <c r="J2" s="113" t="str">
        <f>'Duplicate mass closure'!J2</f>
        <v>Glucose (mg/ml)</v>
      </c>
      <c r="K2" s="114" t="str">
        <f>'Duplicate mass closure'!K2</f>
        <v>Xylose (mg/ml)</v>
      </c>
      <c r="L2" s="114" t="str">
        <f>'Duplicate mass closure'!L2</f>
        <v>Galactose (mg/ml)</v>
      </c>
      <c r="M2" s="114" t="str">
        <f>'Duplicate mass closure'!M2</f>
        <v>Arabinose (mg/ml)</v>
      </c>
      <c r="N2" s="115" t="str">
        <f>'Duplicate mass closure'!N2</f>
        <v>Mannose (mg/ml)</v>
      </c>
      <c r="O2" s="24" t="str">
        <f>'Duplicate mass closure'!O2</f>
        <v>Acetic acid (mg/ml)</v>
      </c>
      <c r="P2" s="24" t="str">
        <f>'Duplicate mass closure'!P2</f>
        <v>HMF (mg/ml)</v>
      </c>
      <c r="Q2" s="24" t="str">
        <f>'Duplicate mass closure'!Q2</f>
        <v>Furfural (mg/ml)</v>
      </c>
      <c r="R2" s="24"/>
    </row>
    <row r="3" spans="1:17" s="2" customFormat="1" ht="12">
      <c r="A3" s="155" t="s">
        <v>67</v>
      </c>
      <c r="B3" s="155"/>
      <c r="C3" s="15">
        <v>1</v>
      </c>
      <c r="D3" s="112">
        <v>1.5</v>
      </c>
      <c r="E3" s="112">
        <v>1.5</v>
      </c>
      <c r="F3" s="112">
        <v>1.5</v>
      </c>
      <c r="G3" s="112">
        <v>1.5</v>
      </c>
      <c r="H3" s="112">
        <v>1.5</v>
      </c>
      <c r="I3" s="112">
        <v>1.5</v>
      </c>
      <c r="J3" s="112">
        <v>1.5</v>
      </c>
      <c r="K3" s="112">
        <v>1.5</v>
      </c>
      <c r="L3" s="112">
        <v>1.5</v>
      </c>
      <c r="M3" s="112">
        <v>1.5</v>
      </c>
      <c r="N3" s="112">
        <v>1.5</v>
      </c>
      <c r="O3" s="15">
        <v>1.5</v>
      </c>
      <c r="P3" s="15">
        <v>1.5</v>
      </c>
      <c r="Q3" s="15">
        <v>1.5</v>
      </c>
    </row>
    <row r="4" spans="1:17" ht="12">
      <c r="A4" s="5">
        <v>1</v>
      </c>
      <c r="B4" s="5">
        <f>'Duplicate mass closure'!B3</f>
        <v>0</v>
      </c>
      <c r="C4" s="23">
        <f>IF(ABS('Duplicate mass closure'!C3-'Duplicate mass closure'!C4)&gt;'Error Flags'!C$3,'Duplicate mass closure'!C3,"")</f>
      </c>
      <c r="D4" s="23">
        <f>IF(ABS('Duplicate mass closure'!D3-'Duplicate mass closure'!D4)&gt;'Error Flags'!D$3,'Duplicate mass closure'!D3,"")</f>
      </c>
      <c r="E4" s="23">
        <f>IF(ABS('Duplicate mass closure'!E3-'Duplicate mass closure'!E4)&gt;'Error Flags'!E$3,'Duplicate mass closure'!E3,"")</f>
      </c>
      <c r="F4" s="23">
        <f>IF(ABS('Duplicate mass closure'!F3-'Duplicate mass closure'!F4)&gt;'Error Flags'!F$3,'Duplicate mass closure'!F3,"")</f>
      </c>
      <c r="G4" s="23">
        <f>IF(ABS('Duplicate mass closure'!G3-'Duplicate mass closure'!G4)&gt;'Error Flags'!G$3,'Duplicate mass closure'!G3,"")</f>
      </c>
      <c r="H4" s="23">
        <f>IF(ABS('Duplicate mass closure'!H3-'Duplicate mass closure'!H4)&gt;'Error Flags'!H$3,'Duplicate mass closure'!H3,"")</f>
      </c>
      <c r="I4" s="23">
        <f>IF(ABS('Duplicate mass closure'!I3-'Duplicate mass closure'!I4)&gt;'Error Flags'!I$3,'Duplicate mass closure'!I3,"")</f>
      </c>
      <c r="J4" s="23" t="e">
        <f>IF(ABS('Duplicate mass closure'!J3-'Duplicate mass closure'!J4)&gt;'Error Flags'!J$3,'Duplicate mass closure'!J3,"")</f>
        <v>#DIV/0!</v>
      </c>
      <c r="K4" s="23" t="e">
        <f>IF(ABS('Duplicate mass closure'!K3-'Duplicate mass closure'!K4)&gt;'Error Flags'!K$3,'Duplicate mass closure'!K3,"")</f>
        <v>#DIV/0!</v>
      </c>
      <c r="L4" s="23" t="e">
        <f>IF(ABS('Duplicate mass closure'!L3-'Duplicate mass closure'!L4)&gt;'Error Flags'!L$3,'Duplicate mass closure'!L3,"")</f>
        <v>#DIV/0!</v>
      </c>
      <c r="M4" s="23" t="e">
        <f>IF(ABS('Duplicate mass closure'!M3-'Duplicate mass closure'!M4)&gt;'Error Flags'!M$3,'Duplicate mass closure'!M3,"")</f>
        <v>#DIV/0!</v>
      </c>
      <c r="N4" s="23" t="e">
        <f>IF(ABS('Duplicate mass closure'!N3-'Duplicate mass closure'!N4)&gt;'Error Flags'!N$3,'Duplicate mass closure'!N3,"")</f>
        <v>#DIV/0!</v>
      </c>
      <c r="O4" s="23">
        <f>IF(ABS('Duplicate mass closure'!O3-'Duplicate mass closure'!O4)&gt;'Error Flags'!O$3,'Duplicate mass closure'!O3,"")</f>
      </c>
      <c r="P4" s="23">
        <f>IF(ABS('Duplicate mass closure'!P3-'Duplicate mass closure'!P4)&gt;'Error Flags'!P$3,'Duplicate mass closure'!P3,"")</f>
      </c>
      <c r="Q4" s="23">
        <f>IF(ABS('Duplicate mass closure'!Q3-'Duplicate mass closure'!Q4)&gt;'Error Flags'!Q$3,'Duplicate mass closure'!Q3,"")</f>
      </c>
    </row>
    <row r="5" spans="1:17" ht="12">
      <c r="A5" s="5" t="s">
        <v>7</v>
      </c>
      <c r="B5" s="5">
        <f>'Duplicate mass closure'!B4</f>
        <v>0</v>
      </c>
      <c r="C5" s="23">
        <f>IF(ABS('Duplicate mass closure'!C3-'Duplicate mass closure'!C4)&gt;'Error Flags'!C$3,'Duplicate mass closure'!C4,"")</f>
      </c>
      <c r="D5" s="23">
        <f>IF(ABS('Duplicate mass closure'!D3-'Duplicate mass closure'!D4)&gt;'Error Flags'!D$3,'Duplicate mass closure'!D4,"")</f>
      </c>
      <c r="E5" s="23">
        <f>IF(ABS('Duplicate mass closure'!E3-'Duplicate mass closure'!E4)&gt;'Error Flags'!E$3,'Duplicate mass closure'!E4,"")</f>
      </c>
      <c r="F5" s="23">
        <f>IF(ABS('Duplicate mass closure'!F3-'Duplicate mass closure'!F4)&gt;'Error Flags'!F$3,'Duplicate mass closure'!F4,"")</f>
      </c>
      <c r="G5" s="23">
        <f>IF(ABS('Duplicate mass closure'!G3-'Duplicate mass closure'!G4)&gt;'Error Flags'!G$3,'Duplicate mass closure'!G4,"")</f>
      </c>
      <c r="H5" s="23">
        <f>IF(ABS('Duplicate mass closure'!H3-'Duplicate mass closure'!H4)&gt;'Error Flags'!H$3,'Duplicate mass closure'!H4,"")</f>
      </c>
      <c r="I5" s="23">
        <f>IF(ABS('Duplicate mass closure'!I3-'Duplicate mass closure'!I4)&gt;'Error Flags'!I$3,'Duplicate mass closure'!I4,"")</f>
      </c>
      <c r="J5" s="23" t="e">
        <f>IF(ABS('Duplicate mass closure'!J3-'Duplicate mass closure'!J4)&gt;'Error Flags'!J$3,'Duplicate mass closure'!J4,"")</f>
        <v>#DIV/0!</v>
      </c>
      <c r="K5" s="23" t="e">
        <f>IF(ABS('Duplicate mass closure'!K3-'Duplicate mass closure'!K4)&gt;'Error Flags'!K$3,'Duplicate mass closure'!K4,"")</f>
        <v>#DIV/0!</v>
      </c>
      <c r="L5" s="23" t="e">
        <f>IF(ABS('Duplicate mass closure'!L3-'Duplicate mass closure'!L4)&gt;'Error Flags'!L$3,'Duplicate mass closure'!L4,"")</f>
        <v>#DIV/0!</v>
      </c>
      <c r="M5" s="23" t="e">
        <f>IF(ABS('Duplicate mass closure'!M3-'Duplicate mass closure'!M4)&gt;'Error Flags'!M$3,'Duplicate mass closure'!M4,"")</f>
        <v>#DIV/0!</v>
      </c>
      <c r="N5" s="23" t="e">
        <f>IF(ABS('Duplicate mass closure'!N3-'Duplicate mass closure'!N4)&gt;'Error Flags'!N$3,'Duplicate mass closure'!N4,"")</f>
        <v>#DIV/0!</v>
      </c>
      <c r="O5" s="23">
        <f>IF(ABS('Duplicate mass closure'!O3-'Duplicate mass closure'!O4)&gt;'Error Flags'!O$3,'Duplicate mass closure'!O4,"")</f>
      </c>
      <c r="P5" s="23">
        <f>IF(ABS('Duplicate mass closure'!P3-'Duplicate mass closure'!P4)&gt;'Error Flags'!P$3,'Duplicate mass closure'!P4,"")</f>
      </c>
      <c r="Q5" s="23">
        <f>IF(ABS('Duplicate mass closure'!Q3-'Duplicate mass closure'!Q4)&gt;'Error Flags'!Q$3,'Duplicate mass closure'!Q4,"")</f>
      </c>
    </row>
    <row r="6" spans="1:17" ht="12">
      <c r="A6" s="5">
        <v>2</v>
      </c>
      <c r="B6" s="5">
        <f>'Duplicate mass closure'!B5</f>
        <v>0</v>
      </c>
      <c r="C6" s="23">
        <f>IF(ABS('Duplicate mass closure'!C5-'Duplicate mass closure'!C6)&gt;'Error Flags'!C$3,'Duplicate mass closure'!C5,"")</f>
      </c>
      <c r="D6" s="23">
        <f>IF(ABS('Duplicate mass closure'!D5-'Duplicate mass closure'!D6)&gt;'Error Flags'!D$3,'Duplicate mass closure'!D5,"")</f>
      </c>
      <c r="E6" s="23">
        <f>IF(ABS('Duplicate mass closure'!E5-'Duplicate mass closure'!E6)&gt;'Error Flags'!E$3,'Duplicate mass closure'!E5,"")</f>
      </c>
      <c r="F6" s="23">
        <f>IF(ABS('Duplicate mass closure'!F5-'Duplicate mass closure'!F6)&gt;'Error Flags'!F$3,'Duplicate mass closure'!F5,"")</f>
      </c>
      <c r="G6" s="23">
        <f>IF(ABS('Duplicate mass closure'!G5-'Duplicate mass closure'!G6)&gt;'Error Flags'!G$3,'Duplicate mass closure'!G5,"")</f>
      </c>
      <c r="H6" s="23">
        <f>IF(ABS('Duplicate mass closure'!H5-'Duplicate mass closure'!H6)&gt;'Error Flags'!H$3,'Duplicate mass closure'!H5,"")</f>
      </c>
      <c r="I6" s="23">
        <f>IF(ABS('Duplicate mass closure'!I5-'Duplicate mass closure'!I6)&gt;'Error Flags'!I$3,'Duplicate mass closure'!I5,"")</f>
      </c>
      <c r="J6" s="23" t="e">
        <f>IF(ABS('Duplicate mass closure'!J5-'Duplicate mass closure'!J6)&gt;'Error Flags'!J$3,'Duplicate mass closure'!J5,"")</f>
        <v>#DIV/0!</v>
      </c>
      <c r="K6" s="23" t="e">
        <f>IF(ABS('Duplicate mass closure'!K5-'Duplicate mass closure'!K6)&gt;'Error Flags'!K$3,'Duplicate mass closure'!K5,"")</f>
        <v>#DIV/0!</v>
      </c>
      <c r="L6" s="23" t="e">
        <f>IF(ABS('Duplicate mass closure'!L5-'Duplicate mass closure'!L6)&gt;'Error Flags'!L$3,'Duplicate mass closure'!L5,"")</f>
        <v>#DIV/0!</v>
      </c>
      <c r="M6" s="23" t="e">
        <f>IF(ABS('Duplicate mass closure'!M5-'Duplicate mass closure'!M6)&gt;'Error Flags'!M$3,'Duplicate mass closure'!M5,"")</f>
        <v>#DIV/0!</v>
      </c>
      <c r="N6" s="23" t="e">
        <f>IF(ABS('Duplicate mass closure'!N5-'Duplicate mass closure'!N6)&gt;'Error Flags'!N$3,'Duplicate mass closure'!N5,"")</f>
        <v>#DIV/0!</v>
      </c>
      <c r="O6" s="23">
        <f>IF(ABS('Duplicate mass closure'!O5-'Duplicate mass closure'!O6)&gt;'Error Flags'!O$3,'Duplicate mass closure'!O5,"")</f>
      </c>
      <c r="P6" s="23">
        <f>IF(ABS('Duplicate mass closure'!P5-'Duplicate mass closure'!P6)&gt;'Error Flags'!P$3,'Duplicate mass closure'!P5,"")</f>
      </c>
      <c r="Q6" s="23">
        <f>IF(ABS('Duplicate mass closure'!Q5-'Duplicate mass closure'!Q6)&gt;'Error Flags'!Q$3,'Duplicate mass closure'!Q5,"")</f>
      </c>
    </row>
    <row r="7" spans="1:17" ht="12">
      <c r="A7" s="5" t="s">
        <v>8</v>
      </c>
      <c r="B7" s="5">
        <f>'Duplicate mass closure'!B6</f>
        <v>0</v>
      </c>
      <c r="C7" s="23">
        <f>IF(ABS('Duplicate mass closure'!C5-'Duplicate mass closure'!C6)&gt;'Error Flags'!C$3,'Duplicate mass closure'!C6,"")</f>
      </c>
      <c r="D7" s="23">
        <f>IF(ABS('Duplicate mass closure'!D5-'Duplicate mass closure'!D6)&gt;'Error Flags'!D$3,'Duplicate mass closure'!D6,"")</f>
      </c>
      <c r="E7" s="23">
        <f>IF(ABS('Duplicate mass closure'!E5-'Duplicate mass closure'!E6)&gt;'Error Flags'!E$3,'Duplicate mass closure'!E6,"")</f>
      </c>
      <c r="F7" s="23">
        <f>IF(ABS('Duplicate mass closure'!F5-'Duplicate mass closure'!F6)&gt;'Error Flags'!F$3,'Duplicate mass closure'!F6,"")</f>
      </c>
      <c r="G7" s="23">
        <f>IF(ABS('Duplicate mass closure'!G5-'Duplicate mass closure'!G6)&gt;'Error Flags'!G$3,'Duplicate mass closure'!G6,"")</f>
      </c>
      <c r="H7" s="23">
        <f>IF(ABS('Duplicate mass closure'!H5-'Duplicate mass closure'!H6)&gt;'Error Flags'!H$3,'Duplicate mass closure'!H6,"")</f>
      </c>
      <c r="I7" s="23">
        <f>IF(ABS('Duplicate mass closure'!I5-'Duplicate mass closure'!I6)&gt;'Error Flags'!I$3,'Duplicate mass closure'!I6,"")</f>
      </c>
      <c r="J7" s="23" t="e">
        <f>IF(ABS('Duplicate mass closure'!J5-'Duplicate mass closure'!J6)&gt;'Error Flags'!J$3,'Duplicate mass closure'!J6,"")</f>
        <v>#DIV/0!</v>
      </c>
      <c r="K7" s="23" t="e">
        <f>IF(ABS('Duplicate mass closure'!K5-'Duplicate mass closure'!K6)&gt;'Error Flags'!K$3,'Duplicate mass closure'!K6,"")</f>
        <v>#DIV/0!</v>
      </c>
      <c r="L7" s="23" t="e">
        <f>IF(ABS('Duplicate mass closure'!L5-'Duplicate mass closure'!L6)&gt;'Error Flags'!L$3,'Duplicate mass closure'!L6,"")</f>
        <v>#DIV/0!</v>
      </c>
      <c r="M7" s="23" t="e">
        <f>IF(ABS('Duplicate mass closure'!M5-'Duplicate mass closure'!M6)&gt;'Error Flags'!M$3,'Duplicate mass closure'!M6,"")</f>
        <v>#DIV/0!</v>
      </c>
      <c r="N7" s="23" t="e">
        <f>IF(ABS('Duplicate mass closure'!N5-'Duplicate mass closure'!N6)&gt;'Error Flags'!N$3,'Duplicate mass closure'!N6,"")</f>
        <v>#DIV/0!</v>
      </c>
      <c r="O7" s="23">
        <f>IF(ABS('Duplicate mass closure'!O5-'Duplicate mass closure'!O6)&gt;'Error Flags'!O$3,'Duplicate mass closure'!O6,"")</f>
      </c>
      <c r="P7" s="23">
        <f>IF(ABS('Duplicate mass closure'!P5-'Duplicate mass closure'!P6)&gt;'Error Flags'!P$3,'Duplicate mass closure'!P6,"")</f>
      </c>
      <c r="Q7" s="23">
        <f>IF(ABS('Duplicate mass closure'!Q5-'Duplicate mass closure'!Q6)&gt;'Error Flags'!Q$3,'Duplicate mass closure'!Q6,"")</f>
      </c>
    </row>
    <row r="8" spans="1:17" ht="12">
      <c r="A8" s="5">
        <v>3</v>
      </c>
      <c r="B8" s="5">
        <f>'Duplicate mass closure'!B7</f>
        <v>0</v>
      </c>
      <c r="C8" s="23">
        <f>IF(ABS('Duplicate mass closure'!C7-'Duplicate mass closure'!C8)&gt;'Error Flags'!C$3,'Duplicate mass closure'!C7,"")</f>
      </c>
      <c r="D8" s="23">
        <f>IF(ABS('Duplicate mass closure'!D7-'Duplicate mass closure'!D8)&gt;'Error Flags'!D$3,'Duplicate mass closure'!D7,"")</f>
      </c>
      <c r="E8" s="23">
        <f>IF(ABS('Duplicate mass closure'!E7-'Duplicate mass closure'!E8)&gt;'Error Flags'!E$3,'Duplicate mass closure'!E7,"")</f>
      </c>
      <c r="F8" s="23">
        <f>IF(ABS('Duplicate mass closure'!F7-'Duplicate mass closure'!F8)&gt;'Error Flags'!F$3,'Duplicate mass closure'!F7,"")</f>
      </c>
      <c r="G8" s="23">
        <f>IF(ABS('Duplicate mass closure'!G7-'Duplicate mass closure'!G8)&gt;'Error Flags'!G$3,'Duplicate mass closure'!G7,"")</f>
      </c>
      <c r="H8" s="23">
        <f>IF(ABS('Duplicate mass closure'!H7-'Duplicate mass closure'!H8)&gt;'Error Flags'!H$3,'Duplicate mass closure'!H7,"")</f>
      </c>
      <c r="I8" s="23">
        <f>IF(ABS('Duplicate mass closure'!I7-'Duplicate mass closure'!I8)&gt;'Error Flags'!I$3,'Duplicate mass closure'!I7,"")</f>
      </c>
      <c r="J8" s="23" t="e">
        <f>IF(ABS('Duplicate mass closure'!J7-'Duplicate mass closure'!J8)&gt;'Error Flags'!J$3,'Duplicate mass closure'!J7,"")</f>
        <v>#DIV/0!</v>
      </c>
      <c r="K8" s="23" t="e">
        <f>IF(ABS('Duplicate mass closure'!K7-'Duplicate mass closure'!K8)&gt;'Error Flags'!K$3,'Duplicate mass closure'!K7,"")</f>
        <v>#DIV/0!</v>
      </c>
      <c r="L8" s="23" t="e">
        <f>IF(ABS('Duplicate mass closure'!L7-'Duplicate mass closure'!L8)&gt;'Error Flags'!L$3,'Duplicate mass closure'!L7,"")</f>
        <v>#DIV/0!</v>
      </c>
      <c r="M8" s="23" t="e">
        <f>IF(ABS('Duplicate mass closure'!M7-'Duplicate mass closure'!M8)&gt;'Error Flags'!M$3,'Duplicate mass closure'!M7,"")</f>
        <v>#DIV/0!</v>
      </c>
      <c r="N8" s="23" t="e">
        <f>IF(ABS('Duplicate mass closure'!N7-'Duplicate mass closure'!N8)&gt;'Error Flags'!N$3,'Duplicate mass closure'!N7,"")</f>
        <v>#DIV/0!</v>
      </c>
      <c r="O8" s="23">
        <f>IF(ABS('Duplicate mass closure'!O7-'Duplicate mass closure'!O8)&gt;'Error Flags'!O$3,'Duplicate mass closure'!O7,"")</f>
      </c>
      <c r="P8" s="23">
        <f>IF(ABS('Duplicate mass closure'!P7-'Duplicate mass closure'!P8)&gt;'Error Flags'!P$3,'Duplicate mass closure'!P7,"")</f>
      </c>
      <c r="Q8" s="23">
        <f>IF(ABS('Duplicate mass closure'!Q7-'Duplicate mass closure'!Q8)&gt;'Error Flags'!Q$3,'Duplicate mass closure'!Q7,"")</f>
      </c>
    </row>
    <row r="9" spans="1:17" ht="12">
      <c r="A9" s="5" t="s">
        <v>9</v>
      </c>
      <c r="B9" s="5">
        <f>'Duplicate mass closure'!B8</f>
        <v>0</v>
      </c>
      <c r="C9" s="23">
        <f>IF(ABS('Duplicate mass closure'!C7-'Duplicate mass closure'!C8)&gt;'Error Flags'!C$3,'Duplicate mass closure'!C8,"")</f>
      </c>
      <c r="D9" s="23">
        <f>IF(ABS('Duplicate mass closure'!D7-'Duplicate mass closure'!D8)&gt;'Error Flags'!D$3,'Duplicate mass closure'!D8,"")</f>
      </c>
      <c r="E9" s="23">
        <f>IF(ABS('Duplicate mass closure'!E7-'Duplicate mass closure'!E8)&gt;'Error Flags'!E$3,'Duplicate mass closure'!E8,"")</f>
      </c>
      <c r="F9" s="23">
        <f>IF(ABS('Duplicate mass closure'!F7-'Duplicate mass closure'!F8)&gt;'Error Flags'!F$3,'Duplicate mass closure'!F8,"")</f>
      </c>
      <c r="G9" s="23">
        <f>IF(ABS('Duplicate mass closure'!G7-'Duplicate mass closure'!G8)&gt;'Error Flags'!G$3,'Duplicate mass closure'!G8,"")</f>
      </c>
      <c r="H9" s="23">
        <f>IF(ABS('Duplicate mass closure'!H7-'Duplicate mass closure'!H8)&gt;'Error Flags'!H$3,'Duplicate mass closure'!H8,"")</f>
      </c>
      <c r="I9" s="23">
        <f>IF(ABS('Duplicate mass closure'!I7-'Duplicate mass closure'!I8)&gt;'Error Flags'!I$3,'Duplicate mass closure'!I8,"")</f>
      </c>
      <c r="J9" s="23" t="e">
        <f>IF(ABS('Duplicate mass closure'!J7-'Duplicate mass closure'!J8)&gt;'Error Flags'!J$3,'Duplicate mass closure'!J8,"")</f>
        <v>#DIV/0!</v>
      </c>
      <c r="K9" s="23" t="e">
        <f>IF(ABS('Duplicate mass closure'!K7-'Duplicate mass closure'!K8)&gt;'Error Flags'!K$3,'Duplicate mass closure'!K8,"")</f>
        <v>#DIV/0!</v>
      </c>
      <c r="L9" s="23" t="e">
        <f>IF(ABS('Duplicate mass closure'!L7-'Duplicate mass closure'!L8)&gt;'Error Flags'!L$3,'Duplicate mass closure'!L8,"")</f>
        <v>#DIV/0!</v>
      </c>
      <c r="M9" s="23" t="e">
        <f>IF(ABS('Duplicate mass closure'!M7-'Duplicate mass closure'!M8)&gt;'Error Flags'!M$3,'Duplicate mass closure'!M8,"")</f>
        <v>#DIV/0!</v>
      </c>
      <c r="N9" s="23" t="e">
        <f>IF(ABS('Duplicate mass closure'!N7-'Duplicate mass closure'!N8)&gt;'Error Flags'!N$3,'Duplicate mass closure'!N8,"")</f>
        <v>#DIV/0!</v>
      </c>
      <c r="O9" s="23">
        <f>IF(ABS('Duplicate mass closure'!O7-'Duplicate mass closure'!O8)&gt;'Error Flags'!O$3,'Duplicate mass closure'!O8,"")</f>
      </c>
      <c r="P9" s="23">
        <f>IF(ABS('Duplicate mass closure'!P7-'Duplicate mass closure'!P8)&gt;'Error Flags'!P$3,'Duplicate mass closure'!P8,"")</f>
      </c>
      <c r="Q9" s="23">
        <f>IF(ABS('Duplicate mass closure'!Q7-'Duplicate mass closure'!Q8)&gt;'Error Flags'!Q$3,'Duplicate mass closure'!Q8,"")</f>
      </c>
    </row>
    <row r="10" spans="1:17" ht="12">
      <c r="A10" s="5">
        <v>4</v>
      </c>
      <c r="B10" s="5">
        <f>'Duplicate mass closure'!B9</f>
        <v>0</v>
      </c>
      <c r="C10" s="23">
        <f>IF(ABS('Duplicate mass closure'!C9-'Duplicate mass closure'!C10)&gt;'Error Flags'!C$3,'Duplicate mass closure'!C9,"")</f>
      </c>
      <c r="D10" s="23">
        <f>IF(ABS('Duplicate mass closure'!D9-'Duplicate mass closure'!D10)&gt;'Error Flags'!D$3,'Duplicate mass closure'!D9,"")</f>
      </c>
      <c r="E10" s="23">
        <f>IF(ABS('Duplicate mass closure'!E9-'Duplicate mass closure'!E10)&gt;'Error Flags'!E$3,'Duplicate mass closure'!E9,"")</f>
      </c>
      <c r="F10" s="23">
        <f>IF(ABS('Duplicate mass closure'!F9-'Duplicate mass closure'!F10)&gt;'Error Flags'!F$3,'Duplicate mass closure'!F9,"")</f>
      </c>
      <c r="G10" s="23">
        <f>IF(ABS('Duplicate mass closure'!G9-'Duplicate mass closure'!G10)&gt;'Error Flags'!G$3,'Duplicate mass closure'!G9,"")</f>
      </c>
      <c r="H10" s="23">
        <f>IF(ABS('Duplicate mass closure'!H9-'Duplicate mass closure'!H10)&gt;'Error Flags'!H$3,'Duplicate mass closure'!H9,"")</f>
      </c>
      <c r="I10" s="23">
        <f>IF(ABS('Duplicate mass closure'!I9-'Duplicate mass closure'!I10)&gt;'Error Flags'!I$3,'Duplicate mass closure'!I9,"")</f>
      </c>
      <c r="J10" s="23" t="e">
        <f>IF(ABS('Duplicate mass closure'!J9-'Duplicate mass closure'!J10)&gt;'Error Flags'!J$3,'Duplicate mass closure'!J9,"")</f>
        <v>#DIV/0!</v>
      </c>
      <c r="K10" s="23" t="e">
        <f>IF(ABS('Duplicate mass closure'!K9-'Duplicate mass closure'!K10)&gt;'Error Flags'!K$3,'Duplicate mass closure'!K9,"")</f>
        <v>#DIV/0!</v>
      </c>
      <c r="L10" s="23" t="e">
        <f>IF(ABS('Duplicate mass closure'!L9-'Duplicate mass closure'!L10)&gt;'Error Flags'!L$3,'Duplicate mass closure'!L9,"")</f>
        <v>#DIV/0!</v>
      </c>
      <c r="M10" s="23" t="e">
        <f>IF(ABS('Duplicate mass closure'!M9-'Duplicate mass closure'!M10)&gt;'Error Flags'!M$3,'Duplicate mass closure'!M9,"")</f>
        <v>#DIV/0!</v>
      </c>
      <c r="N10" s="23" t="e">
        <f>IF(ABS('Duplicate mass closure'!N9-'Duplicate mass closure'!N10)&gt;'Error Flags'!N$3,'Duplicate mass closure'!N9,"")</f>
        <v>#DIV/0!</v>
      </c>
      <c r="O10" s="23">
        <f>IF(ABS('Duplicate mass closure'!O9-'Duplicate mass closure'!O10)&gt;'Error Flags'!O$3,'Duplicate mass closure'!O9,"")</f>
      </c>
      <c r="P10" s="23">
        <f>IF(ABS('Duplicate mass closure'!P9-'Duplicate mass closure'!P10)&gt;'Error Flags'!P$3,'Duplicate mass closure'!P9,"")</f>
      </c>
      <c r="Q10" s="23">
        <f>IF(ABS('Duplicate mass closure'!Q9-'Duplicate mass closure'!Q10)&gt;'Error Flags'!Q$3,'Duplicate mass closure'!Q9,"")</f>
      </c>
    </row>
    <row r="11" spans="1:17" ht="12">
      <c r="A11" s="5" t="s">
        <v>10</v>
      </c>
      <c r="B11" s="5">
        <f>'Duplicate mass closure'!B10</f>
        <v>0</v>
      </c>
      <c r="C11" s="23">
        <f>IF(ABS('Duplicate mass closure'!C9-'Duplicate mass closure'!C10)&gt;'Error Flags'!C$3,'Duplicate mass closure'!C10,"")</f>
      </c>
      <c r="D11" s="23">
        <f>IF(ABS('Duplicate mass closure'!D9-'Duplicate mass closure'!D10)&gt;'Error Flags'!D$3,'Duplicate mass closure'!D10,"")</f>
      </c>
      <c r="E11" s="23">
        <f>IF(ABS('Duplicate mass closure'!E9-'Duplicate mass closure'!E10)&gt;'Error Flags'!E$3,'Duplicate mass closure'!E10,"")</f>
      </c>
      <c r="F11" s="23">
        <f>IF(ABS('Duplicate mass closure'!F9-'Duplicate mass closure'!F10)&gt;'Error Flags'!F$3,'Duplicate mass closure'!F10,"")</f>
      </c>
      <c r="G11" s="23">
        <f>IF(ABS('Duplicate mass closure'!G9-'Duplicate mass closure'!G10)&gt;'Error Flags'!G$3,'Duplicate mass closure'!G10,"")</f>
      </c>
      <c r="H11" s="23">
        <f>IF(ABS('Duplicate mass closure'!H9-'Duplicate mass closure'!H10)&gt;'Error Flags'!H$3,'Duplicate mass closure'!H10,"")</f>
      </c>
      <c r="I11" s="23">
        <f>IF(ABS('Duplicate mass closure'!I9-'Duplicate mass closure'!I10)&gt;'Error Flags'!I$3,'Duplicate mass closure'!I10,"")</f>
      </c>
      <c r="J11" s="23" t="e">
        <f>IF(ABS('Duplicate mass closure'!J9-'Duplicate mass closure'!J10)&gt;'Error Flags'!J$3,'Duplicate mass closure'!J10,"")</f>
        <v>#DIV/0!</v>
      </c>
      <c r="K11" s="23" t="e">
        <f>IF(ABS('Duplicate mass closure'!K9-'Duplicate mass closure'!K10)&gt;'Error Flags'!K$3,'Duplicate mass closure'!K10,"")</f>
        <v>#DIV/0!</v>
      </c>
      <c r="L11" s="23" t="e">
        <f>IF(ABS('Duplicate mass closure'!L9-'Duplicate mass closure'!L10)&gt;'Error Flags'!L$3,'Duplicate mass closure'!L10,"")</f>
        <v>#DIV/0!</v>
      </c>
      <c r="M11" s="23" t="e">
        <f>IF(ABS('Duplicate mass closure'!M9-'Duplicate mass closure'!M10)&gt;'Error Flags'!M$3,'Duplicate mass closure'!M10,"")</f>
        <v>#DIV/0!</v>
      </c>
      <c r="N11" s="23" t="e">
        <f>IF(ABS('Duplicate mass closure'!N9-'Duplicate mass closure'!N10)&gt;'Error Flags'!N$3,'Duplicate mass closure'!N10,"")</f>
        <v>#DIV/0!</v>
      </c>
      <c r="O11" s="23">
        <f>IF(ABS('Duplicate mass closure'!O9-'Duplicate mass closure'!O10)&gt;'Error Flags'!O$3,'Duplicate mass closure'!O10,"")</f>
      </c>
      <c r="P11" s="23">
        <f>IF(ABS('Duplicate mass closure'!P9-'Duplicate mass closure'!P10)&gt;'Error Flags'!P$3,'Duplicate mass closure'!P10,"")</f>
      </c>
      <c r="Q11" s="23">
        <f>IF(ABS('Duplicate mass closure'!Q9-'Duplicate mass closure'!Q10)&gt;'Error Flags'!Q$3,'Duplicate mass closure'!Q10,"")</f>
      </c>
    </row>
    <row r="12" spans="1:17" ht="12">
      <c r="A12" s="5">
        <v>5</v>
      </c>
      <c r="B12" s="5">
        <f>'Duplicate mass closure'!B11</f>
        <v>0</v>
      </c>
      <c r="C12" s="23">
        <f>IF(ABS('Duplicate mass closure'!C11-'Duplicate mass closure'!C12)&gt;'Error Flags'!C$3,'Duplicate mass closure'!C11,"")</f>
      </c>
      <c r="D12" s="23">
        <f>IF(ABS('Duplicate mass closure'!D11-'Duplicate mass closure'!D12)&gt;'Error Flags'!D$3,'Duplicate mass closure'!D11,"")</f>
      </c>
      <c r="E12" s="23">
        <f>IF(ABS('Duplicate mass closure'!E11-'Duplicate mass closure'!E12)&gt;'Error Flags'!E$3,'Duplicate mass closure'!E11,"")</f>
      </c>
      <c r="F12" s="23">
        <f>IF(ABS('Duplicate mass closure'!F11-'Duplicate mass closure'!F12)&gt;'Error Flags'!F$3,'Duplicate mass closure'!F11,"")</f>
      </c>
      <c r="G12" s="23">
        <f>IF(ABS('Duplicate mass closure'!G11-'Duplicate mass closure'!G12)&gt;'Error Flags'!G$3,'Duplicate mass closure'!G11,"")</f>
      </c>
      <c r="H12" s="23">
        <f>IF(ABS('Duplicate mass closure'!H11-'Duplicate mass closure'!H12)&gt;'Error Flags'!H$3,'Duplicate mass closure'!H11,"")</f>
      </c>
      <c r="I12" s="23">
        <f>IF(ABS('Duplicate mass closure'!I11-'Duplicate mass closure'!I12)&gt;'Error Flags'!I$3,'Duplicate mass closure'!I11,"")</f>
      </c>
      <c r="J12" s="23" t="e">
        <f>IF(ABS('Duplicate mass closure'!J11-'Duplicate mass closure'!J12)&gt;'Error Flags'!J$3,'Duplicate mass closure'!J11,"")</f>
        <v>#DIV/0!</v>
      </c>
      <c r="K12" s="23" t="e">
        <f>IF(ABS('Duplicate mass closure'!K11-'Duplicate mass closure'!K12)&gt;'Error Flags'!K$3,'Duplicate mass closure'!K11,"")</f>
        <v>#DIV/0!</v>
      </c>
      <c r="L12" s="23" t="e">
        <f>IF(ABS('Duplicate mass closure'!L11-'Duplicate mass closure'!L12)&gt;'Error Flags'!L$3,'Duplicate mass closure'!L11,"")</f>
        <v>#DIV/0!</v>
      </c>
      <c r="M12" s="23" t="e">
        <f>IF(ABS('Duplicate mass closure'!M11-'Duplicate mass closure'!M12)&gt;'Error Flags'!M$3,'Duplicate mass closure'!M11,"")</f>
        <v>#DIV/0!</v>
      </c>
      <c r="N12" s="23" t="e">
        <f>IF(ABS('Duplicate mass closure'!N11-'Duplicate mass closure'!N12)&gt;'Error Flags'!N$3,'Duplicate mass closure'!N11,"")</f>
        <v>#DIV/0!</v>
      </c>
      <c r="O12" s="23">
        <f>IF(ABS('Duplicate mass closure'!O11-'Duplicate mass closure'!O12)&gt;'Error Flags'!O$3,'Duplicate mass closure'!O11,"")</f>
      </c>
      <c r="P12" s="23">
        <f>IF(ABS('Duplicate mass closure'!P11-'Duplicate mass closure'!P12)&gt;'Error Flags'!P$3,'Duplicate mass closure'!P11,"")</f>
      </c>
      <c r="Q12" s="23">
        <f>IF(ABS('Duplicate mass closure'!Q11-'Duplicate mass closure'!Q12)&gt;'Error Flags'!Q$3,'Duplicate mass closure'!Q11,"")</f>
      </c>
    </row>
    <row r="13" spans="1:17" ht="12">
      <c r="A13" s="5" t="s">
        <v>11</v>
      </c>
      <c r="B13" s="5">
        <f>'Duplicate mass closure'!B12</f>
        <v>0</v>
      </c>
      <c r="C13" s="23">
        <f>IF(ABS('Duplicate mass closure'!C11-'Duplicate mass closure'!C12)&gt;'Error Flags'!C$3,'Duplicate mass closure'!C12,"")</f>
      </c>
      <c r="D13" s="23">
        <f>IF(ABS('Duplicate mass closure'!D11-'Duplicate mass closure'!D12)&gt;'Error Flags'!D$3,'Duplicate mass closure'!D12,"")</f>
      </c>
      <c r="E13" s="23">
        <f>IF(ABS('Duplicate mass closure'!E11-'Duplicate mass closure'!E12)&gt;'Error Flags'!E$3,'Duplicate mass closure'!E12,"")</f>
      </c>
      <c r="F13" s="23">
        <f>IF(ABS('Duplicate mass closure'!F11-'Duplicate mass closure'!F12)&gt;'Error Flags'!F$3,'Duplicate mass closure'!F12,"")</f>
      </c>
      <c r="G13" s="23">
        <f>IF(ABS('Duplicate mass closure'!G11-'Duplicate mass closure'!G12)&gt;'Error Flags'!G$3,'Duplicate mass closure'!G12,"")</f>
      </c>
      <c r="H13" s="23">
        <f>IF(ABS('Duplicate mass closure'!H11-'Duplicate mass closure'!H12)&gt;'Error Flags'!H$3,'Duplicate mass closure'!H12,"")</f>
      </c>
      <c r="I13" s="23">
        <f>IF(ABS('Duplicate mass closure'!I11-'Duplicate mass closure'!I12)&gt;'Error Flags'!I$3,'Duplicate mass closure'!I12,"")</f>
      </c>
      <c r="J13" s="23" t="e">
        <f>IF(ABS('Duplicate mass closure'!J11-'Duplicate mass closure'!J12)&gt;'Error Flags'!J$3,'Duplicate mass closure'!J12,"")</f>
        <v>#DIV/0!</v>
      </c>
      <c r="K13" s="23" t="e">
        <f>IF(ABS('Duplicate mass closure'!K11-'Duplicate mass closure'!K12)&gt;'Error Flags'!K$3,'Duplicate mass closure'!K12,"")</f>
        <v>#DIV/0!</v>
      </c>
      <c r="L13" s="23" t="e">
        <f>IF(ABS('Duplicate mass closure'!L11-'Duplicate mass closure'!L12)&gt;'Error Flags'!L$3,'Duplicate mass closure'!L12,"")</f>
        <v>#DIV/0!</v>
      </c>
      <c r="M13" s="23" t="e">
        <f>IF(ABS('Duplicate mass closure'!M11-'Duplicate mass closure'!M12)&gt;'Error Flags'!M$3,'Duplicate mass closure'!M12,"")</f>
        <v>#DIV/0!</v>
      </c>
      <c r="N13" s="23" t="e">
        <f>IF(ABS('Duplicate mass closure'!N11-'Duplicate mass closure'!N12)&gt;'Error Flags'!N$3,'Duplicate mass closure'!N12,"")</f>
        <v>#DIV/0!</v>
      </c>
      <c r="O13" s="23">
        <f>IF(ABS('Duplicate mass closure'!O11-'Duplicate mass closure'!O12)&gt;'Error Flags'!O$3,'Duplicate mass closure'!O12,"")</f>
      </c>
      <c r="P13" s="23">
        <f>IF(ABS('Duplicate mass closure'!P11-'Duplicate mass closure'!P12)&gt;'Error Flags'!P$3,'Duplicate mass closure'!P12,"")</f>
      </c>
      <c r="Q13" s="23">
        <f>IF(ABS('Duplicate mass closure'!Q11-'Duplicate mass closure'!Q12)&gt;'Error Flags'!Q$3,'Duplicate mass closure'!Q12,"")</f>
      </c>
    </row>
    <row r="14" spans="1:17" ht="12">
      <c r="A14" s="5">
        <v>6</v>
      </c>
      <c r="B14" s="5">
        <f>'Duplicate mass closure'!B13</f>
        <v>0</v>
      </c>
      <c r="C14" s="23">
        <f>IF(ABS('Duplicate mass closure'!C13-'Duplicate mass closure'!C14)&gt;'Error Flags'!C$3,'Duplicate mass closure'!C13,"")</f>
      </c>
      <c r="D14" s="23">
        <f>IF(ABS('Duplicate mass closure'!D13-'Duplicate mass closure'!D14)&gt;'Error Flags'!D$3,'Duplicate mass closure'!D13,"")</f>
      </c>
      <c r="E14" s="23">
        <f>IF(ABS('Duplicate mass closure'!E13-'Duplicate mass closure'!E14)&gt;'Error Flags'!E$3,'Duplicate mass closure'!E13,"")</f>
      </c>
      <c r="F14" s="23">
        <f>IF(ABS('Duplicate mass closure'!F13-'Duplicate mass closure'!F14)&gt;'Error Flags'!F$3,'Duplicate mass closure'!F13,"")</f>
      </c>
      <c r="G14" s="23">
        <f>IF(ABS('Duplicate mass closure'!G13-'Duplicate mass closure'!G14)&gt;'Error Flags'!G$3,'Duplicate mass closure'!G13,"")</f>
      </c>
      <c r="H14" s="23">
        <f>IF(ABS('Duplicate mass closure'!H13-'Duplicate mass closure'!H14)&gt;'Error Flags'!H$3,'Duplicate mass closure'!H13,"")</f>
      </c>
      <c r="I14" s="23">
        <f>IF(ABS('Duplicate mass closure'!I13-'Duplicate mass closure'!I14)&gt;'Error Flags'!I$3,'Duplicate mass closure'!I13,"")</f>
      </c>
      <c r="J14" s="23" t="e">
        <f>IF(ABS('Duplicate mass closure'!J13-'Duplicate mass closure'!J14)&gt;'Error Flags'!J$3,'Duplicate mass closure'!J13,"")</f>
        <v>#DIV/0!</v>
      </c>
      <c r="K14" s="23" t="e">
        <f>IF(ABS('Duplicate mass closure'!K13-'Duplicate mass closure'!K14)&gt;'Error Flags'!K$3,'Duplicate mass closure'!K13,"")</f>
        <v>#DIV/0!</v>
      </c>
      <c r="L14" s="23" t="e">
        <f>IF(ABS('Duplicate mass closure'!L13-'Duplicate mass closure'!L14)&gt;'Error Flags'!L$3,'Duplicate mass closure'!L13,"")</f>
        <v>#DIV/0!</v>
      </c>
      <c r="M14" s="23" t="e">
        <f>IF(ABS('Duplicate mass closure'!M13-'Duplicate mass closure'!M14)&gt;'Error Flags'!M$3,'Duplicate mass closure'!M13,"")</f>
        <v>#DIV/0!</v>
      </c>
      <c r="N14" s="23" t="e">
        <f>IF(ABS('Duplicate mass closure'!N13-'Duplicate mass closure'!N14)&gt;'Error Flags'!N$3,'Duplicate mass closure'!N13,"")</f>
        <v>#DIV/0!</v>
      </c>
      <c r="O14" s="23">
        <f>IF(ABS('Duplicate mass closure'!O13-'Duplicate mass closure'!O14)&gt;'Error Flags'!O$3,'Duplicate mass closure'!O13,"")</f>
      </c>
      <c r="P14" s="23">
        <f>IF(ABS('Duplicate mass closure'!P13-'Duplicate mass closure'!P14)&gt;'Error Flags'!P$3,'Duplicate mass closure'!P13,"")</f>
      </c>
      <c r="Q14" s="23">
        <f>IF(ABS('Duplicate mass closure'!Q13-'Duplicate mass closure'!Q14)&gt;'Error Flags'!Q$3,'Duplicate mass closure'!Q13,"")</f>
      </c>
    </row>
    <row r="15" spans="1:17" ht="12">
      <c r="A15" s="5" t="s">
        <v>12</v>
      </c>
      <c r="B15" s="5">
        <f>'Duplicate mass closure'!B14</f>
        <v>0</v>
      </c>
      <c r="C15" s="23">
        <f>IF(ABS('Duplicate mass closure'!C13-'Duplicate mass closure'!C14)&gt;'Error Flags'!C$3,'Duplicate mass closure'!C14,"")</f>
      </c>
      <c r="D15" s="23">
        <f>IF(ABS('Duplicate mass closure'!D13-'Duplicate mass closure'!D14)&gt;'Error Flags'!D$3,'Duplicate mass closure'!D14,"")</f>
      </c>
      <c r="E15" s="23">
        <f>IF(ABS('Duplicate mass closure'!E13-'Duplicate mass closure'!E14)&gt;'Error Flags'!E$3,'Duplicate mass closure'!E14,"")</f>
      </c>
      <c r="F15" s="23">
        <f>IF(ABS('Duplicate mass closure'!F13-'Duplicate mass closure'!F14)&gt;'Error Flags'!F$3,'Duplicate mass closure'!F14,"")</f>
      </c>
      <c r="G15" s="23">
        <f>IF(ABS('Duplicate mass closure'!G13-'Duplicate mass closure'!G14)&gt;'Error Flags'!G$3,'Duplicate mass closure'!G14,"")</f>
      </c>
      <c r="H15" s="23">
        <f>IF(ABS('Duplicate mass closure'!H13-'Duplicate mass closure'!H14)&gt;'Error Flags'!H$3,'Duplicate mass closure'!H14,"")</f>
      </c>
      <c r="I15" s="23">
        <f>IF(ABS('Duplicate mass closure'!I13-'Duplicate mass closure'!I14)&gt;'Error Flags'!I$3,'Duplicate mass closure'!I14,"")</f>
      </c>
      <c r="J15" s="23" t="e">
        <f>IF(ABS('Duplicate mass closure'!J13-'Duplicate mass closure'!J14)&gt;'Error Flags'!J$3,'Duplicate mass closure'!J14,"")</f>
        <v>#DIV/0!</v>
      </c>
      <c r="K15" s="23" t="e">
        <f>IF(ABS('Duplicate mass closure'!K13-'Duplicate mass closure'!K14)&gt;'Error Flags'!K$3,'Duplicate mass closure'!K14,"")</f>
        <v>#DIV/0!</v>
      </c>
      <c r="L15" s="23" t="e">
        <f>IF(ABS('Duplicate mass closure'!L13-'Duplicate mass closure'!L14)&gt;'Error Flags'!L$3,'Duplicate mass closure'!L14,"")</f>
        <v>#DIV/0!</v>
      </c>
      <c r="M15" s="23" t="e">
        <f>IF(ABS('Duplicate mass closure'!M13-'Duplicate mass closure'!M14)&gt;'Error Flags'!M$3,'Duplicate mass closure'!M14,"")</f>
        <v>#DIV/0!</v>
      </c>
      <c r="N15" s="23" t="e">
        <f>IF(ABS('Duplicate mass closure'!N13-'Duplicate mass closure'!N14)&gt;'Error Flags'!N$3,'Duplicate mass closure'!N14,"")</f>
        <v>#DIV/0!</v>
      </c>
      <c r="O15" s="23">
        <f>IF(ABS('Duplicate mass closure'!O13-'Duplicate mass closure'!O14)&gt;'Error Flags'!O$3,'Duplicate mass closure'!O14,"")</f>
      </c>
      <c r="P15" s="23">
        <f>IF(ABS('Duplicate mass closure'!P13-'Duplicate mass closure'!P14)&gt;'Error Flags'!P$3,'Duplicate mass closure'!P14,"")</f>
      </c>
      <c r="Q15" s="23">
        <f>IF(ABS('Duplicate mass closure'!Q13-'Duplicate mass closure'!Q14)&gt;'Error Flags'!Q$3,'Duplicate mass closure'!Q14,"")</f>
      </c>
    </row>
    <row r="16" spans="1:17" ht="12">
      <c r="A16" s="5">
        <v>7</v>
      </c>
      <c r="B16" s="5">
        <f>'Duplicate mass closure'!B15</f>
        <v>0</v>
      </c>
      <c r="C16" s="23">
        <f>IF(ABS('Duplicate mass closure'!C15-'Duplicate mass closure'!C16)&gt;'Error Flags'!C$3,'Duplicate mass closure'!C15,"")</f>
      </c>
      <c r="D16" s="23">
        <f>IF(ABS('Duplicate mass closure'!D15-'Duplicate mass closure'!D16)&gt;'Error Flags'!D$3,'Duplicate mass closure'!D15,"")</f>
      </c>
      <c r="E16" s="23">
        <f>IF(ABS('Duplicate mass closure'!E15-'Duplicate mass closure'!E16)&gt;'Error Flags'!E$3,'Duplicate mass closure'!E15,"")</f>
      </c>
      <c r="F16" s="23">
        <f>IF(ABS('Duplicate mass closure'!F15-'Duplicate mass closure'!F16)&gt;'Error Flags'!F$3,'Duplicate mass closure'!F15,"")</f>
      </c>
      <c r="G16" s="23">
        <f>IF(ABS('Duplicate mass closure'!G15-'Duplicate mass closure'!G16)&gt;'Error Flags'!G$3,'Duplicate mass closure'!G15,"")</f>
      </c>
      <c r="H16" s="23">
        <f>IF(ABS('Duplicate mass closure'!H15-'Duplicate mass closure'!H16)&gt;'Error Flags'!H$3,'Duplicate mass closure'!H15,"")</f>
      </c>
      <c r="I16" s="23">
        <f>IF(ABS('Duplicate mass closure'!I15-'Duplicate mass closure'!I16)&gt;'Error Flags'!I$3,'Duplicate mass closure'!I15,"")</f>
      </c>
      <c r="J16" s="23" t="e">
        <f>IF(ABS('Duplicate mass closure'!J15-'Duplicate mass closure'!J16)&gt;'Error Flags'!J$3,'Duplicate mass closure'!J15,"")</f>
        <v>#DIV/0!</v>
      </c>
      <c r="K16" s="23" t="e">
        <f>IF(ABS('Duplicate mass closure'!K15-'Duplicate mass closure'!K16)&gt;'Error Flags'!K$3,'Duplicate mass closure'!K15,"")</f>
        <v>#DIV/0!</v>
      </c>
      <c r="L16" s="23" t="e">
        <f>IF(ABS('Duplicate mass closure'!L15-'Duplicate mass closure'!L16)&gt;'Error Flags'!L$3,'Duplicate mass closure'!L15,"")</f>
        <v>#DIV/0!</v>
      </c>
      <c r="M16" s="23" t="e">
        <f>IF(ABS('Duplicate mass closure'!M15-'Duplicate mass closure'!M16)&gt;'Error Flags'!M$3,'Duplicate mass closure'!M15,"")</f>
        <v>#DIV/0!</v>
      </c>
      <c r="N16" s="23" t="e">
        <f>IF(ABS('Duplicate mass closure'!N15-'Duplicate mass closure'!N16)&gt;'Error Flags'!N$3,'Duplicate mass closure'!N15,"")</f>
        <v>#DIV/0!</v>
      </c>
      <c r="O16" s="23">
        <f>IF(ABS('Duplicate mass closure'!O15-'Duplicate mass closure'!O16)&gt;'Error Flags'!O$3,'Duplicate mass closure'!O15,"")</f>
      </c>
      <c r="P16" s="23">
        <f>IF(ABS('Duplicate mass closure'!P15-'Duplicate mass closure'!P16)&gt;'Error Flags'!P$3,'Duplicate mass closure'!P15,"")</f>
      </c>
      <c r="Q16" s="23">
        <f>IF(ABS('Duplicate mass closure'!Q15-'Duplicate mass closure'!Q16)&gt;'Error Flags'!Q$3,'Duplicate mass closure'!Q15,"")</f>
      </c>
    </row>
    <row r="17" spans="1:17" ht="12">
      <c r="A17" s="5" t="s">
        <v>13</v>
      </c>
      <c r="B17" s="5">
        <f>'Duplicate mass closure'!B16</f>
        <v>0</v>
      </c>
      <c r="C17" s="23">
        <f>IF(ABS('Duplicate mass closure'!C15-'Duplicate mass closure'!C16)&gt;'Error Flags'!C$3,'Duplicate mass closure'!C16,"")</f>
      </c>
      <c r="D17" s="23">
        <f>IF(ABS('Duplicate mass closure'!D15-'Duplicate mass closure'!D16)&gt;'Error Flags'!D$3,'Duplicate mass closure'!D16,"")</f>
      </c>
      <c r="E17" s="23">
        <f>IF(ABS('Duplicate mass closure'!E15-'Duplicate mass closure'!E16)&gt;'Error Flags'!E$3,'Duplicate mass closure'!E16,"")</f>
      </c>
      <c r="F17" s="23">
        <f>IF(ABS('Duplicate mass closure'!F15-'Duplicate mass closure'!F16)&gt;'Error Flags'!F$3,'Duplicate mass closure'!F16,"")</f>
      </c>
      <c r="G17" s="23">
        <f>IF(ABS('Duplicate mass closure'!G15-'Duplicate mass closure'!G16)&gt;'Error Flags'!G$3,'Duplicate mass closure'!G16,"")</f>
      </c>
      <c r="H17" s="23">
        <f>IF(ABS('Duplicate mass closure'!H15-'Duplicate mass closure'!H16)&gt;'Error Flags'!H$3,'Duplicate mass closure'!H16,"")</f>
      </c>
      <c r="I17" s="23">
        <f>IF(ABS('Duplicate mass closure'!I15-'Duplicate mass closure'!I16)&gt;'Error Flags'!I$3,'Duplicate mass closure'!I16,"")</f>
      </c>
      <c r="J17" s="23" t="e">
        <f>IF(ABS('Duplicate mass closure'!J15-'Duplicate mass closure'!J16)&gt;'Error Flags'!J$3,'Duplicate mass closure'!J16,"")</f>
        <v>#DIV/0!</v>
      </c>
      <c r="K17" s="23" t="e">
        <f>IF(ABS('Duplicate mass closure'!K15-'Duplicate mass closure'!K16)&gt;'Error Flags'!K$3,'Duplicate mass closure'!K16,"")</f>
        <v>#DIV/0!</v>
      </c>
      <c r="L17" s="23" t="e">
        <f>IF(ABS('Duplicate mass closure'!L15-'Duplicate mass closure'!L16)&gt;'Error Flags'!L$3,'Duplicate mass closure'!L16,"")</f>
        <v>#DIV/0!</v>
      </c>
      <c r="M17" s="23" t="e">
        <f>IF(ABS('Duplicate mass closure'!M15-'Duplicate mass closure'!M16)&gt;'Error Flags'!M$3,'Duplicate mass closure'!M16,"")</f>
        <v>#DIV/0!</v>
      </c>
      <c r="N17" s="23" t="e">
        <f>IF(ABS('Duplicate mass closure'!N15-'Duplicate mass closure'!N16)&gt;'Error Flags'!N$3,'Duplicate mass closure'!N16,"")</f>
        <v>#DIV/0!</v>
      </c>
      <c r="O17" s="23">
        <f>IF(ABS('Duplicate mass closure'!O15-'Duplicate mass closure'!O16)&gt;'Error Flags'!O$3,'Duplicate mass closure'!O16,"")</f>
      </c>
      <c r="P17" s="23">
        <f>IF(ABS('Duplicate mass closure'!P15-'Duplicate mass closure'!P16)&gt;'Error Flags'!P$3,'Duplicate mass closure'!P16,"")</f>
      </c>
      <c r="Q17" s="23">
        <f>IF(ABS('Duplicate mass closure'!Q15-'Duplicate mass closure'!Q16)&gt;'Error Flags'!Q$3,'Duplicate mass closure'!Q16,"")</f>
      </c>
    </row>
    <row r="18" spans="1:17" ht="12">
      <c r="A18" s="5">
        <v>8</v>
      </c>
      <c r="B18" s="5">
        <f>'Duplicate mass closure'!B17</f>
        <v>0</v>
      </c>
      <c r="C18" s="23">
        <f>IF(ABS('Duplicate mass closure'!C17-'Duplicate mass closure'!C18)&gt;'Error Flags'!C$3,'Duplicate mass closure'!C17,"")</f>
      </c>
      <c r="D18" s="23">
        <f>IF(ABS('Duplicate mass closure'!D17-'Duplicate mass closure'!D18)&gt;'Error Flags'!D$3,'Duplicate mass closure'!D17,"")</f>
      </c>
      <c r="E18" s="23">
        <f>IF(ABS('Duplicate mass closure'!E17-'Duplicate mass closure'!E18)&gt;'Error Flags'!E$3,'Duplicate mass closure'!E17,"")</f>
      </c>
      <c r="F18" s="23">
        <f>IF(ABS('Duplicate mass closure'!F17-'Duplicate mass closure'!F18)&gt;'Error Flags'!F$3,'Duplicate mass closure'!F17,"")</f>
      </c>
      <c r="G18" s="23">
        <f>IF(ABS('Duplicate mass closure'!G17-'Duplicate mass closure'!G18)&gt;'Error Flags'!G$3,'Duplicate mass closure'!G17,"")</f>
      </c>
      <c r="H18" s="23">
        <f>IF(ABS('Duplicate mass closure'!H17-'Duplicate mass closure'!H18)&gt;'Error Flags'!H$3,'Duplicate mass closure'!H17,"")</f>
      </c>
      <c r="I18" s="23">
        <f>IF(ABS('Duplicate mass closure'!I17-'Duplicate mass closure'!I18)&gt;'Error Flags'!I$3,'Duplicate mass closure'!I17,"")</f>
      </c>
      <c r="J18" s="23" t="e">
        <f>IF(ABS('Duplicate mass closure'!J17-'Duplicate mass closure'!J18)&gt;'Error Flags'!J$3,'Duplicate mass closure'!J17,"")</f>
        <v>#DIV/0!</v>
      </c>
      <c r="K18" s="23" t="e">
        <f>IF(ABS('Duplicate mass closure'!K17-'Duplicate mass closure'!K18)&gt;'Error Flags'!K$3,'Duplicate mass closure'!K17,"")</f>
        <v>#DIV/0!</v>
      </c>
      <c r="L18" s="23" t="e">
        <f>IF(ABS('Duplicate mass closure'!L17-'Duplicate mass closure'!L18)&gt;'Error Flags'!L$3,'Duplicate mass closure'!L17,"")</f>
        <v>#DIV/0!</v>
      </c>
      <c r="M18" s="23" t="e">
        <f>IF(ABS('Duplicate mass closure'!M17-'Duplicate mass closure'!M18)&gt;'Error Flags'!M$3,'Duplicate mass closure'!M17,"")</f>
        <v>#DIV/0!</v>
      </c>
      <c r="N18" s="23" t="e">
        <f>IF(ABS('Duplicate mass closure'!N17-'Duplicate mass closure'!N18)&gt;'Error Flags'!N$3,'Duplicate mass closure'!N17,"")</f>
        <v>#DIV/0!</v>
      </c>
      <c r="O18" s="23">
        <f>IF(ABS('Duplicate mass closure'!O17-'Duplicate mass closure'!O18)&gt;'Error Flags'!O$3,'Duplicate mass closure'!O17,"")</f>
      </c>
      <c r="P18" s="23">
        <f>IF(ABS('Duplicate mass closure'!P17-'Duplicate mass closure'!P18)&gt;'Error Flags'!P$3,'Duplicate mass closure'!P17,"")</f>
      </c>
      <c r="Q18" s="23">
        <f>IF(ABS('Duplicate mass closure'!Q17-'Duplicate mass closure'!Q18)&gt;'Error Flags'!Q$3,'Duplicate mass closure'!Q17,"")</f>
      </c>
    </row>
    <row r="19" spans="1:17" ht="12">
      <c r="A19" s="5" t="s">
        <v>14</v>
      </c>
      <c r="B19" s="5">
        <f>'Duplicate mass closure'!B18</f>
        <v>0</v>
      </c>
      <c r="C19" s="23">
        <f>IF(ABS('Duplicate mass closure'!C17-'Duplicate mass closure'!C18)&gt;'Error Flags'!C$3,'Duplicate mass closure'!C18,"")</f>
      </c>
      <c r="D19" s="23">
        <f>IF(ABS('Duplicate mass closure'!D17-'Duplicate mass closure'!D18)&gt;'Error Flags'!D$3,'Duplicate mass closure'!D18,"")</f>
      </c>
      <c r="E19" s="23">
        <f>IF(ABS('Duplicate mass closure'!E17-'Duplicate mass closure'!E18)&gt;'Error Flags'!E$3,'Duplicate mass closure'!E18,"")</f>
      </c>
      <c r="F19" s="23">
        <f>IF(ABS('Duplicate mass closure'!F17-'Duplicate mass closure'!F18)&gt;'Error Flags'!F$3,'Duplicate mass closure'!F18,"")</f>
      </c>
      <c r="G19" s="23">
        <f>IF(ABS('Duplicate mass closure'!G17-'Duplicate mass closure'!G18)&gt;'Error Flags'!G$3,'Duplicate mass closure'!G18,"")</f>
      </c>
      <c r="H19" s="23">
        <f>IF(ABS('Duplicate mass closure'!H17-'Duplicate mass closure'!H18)&gt;'Error Flags'!H$3,'Duplicate mass closure'!H18,"")</f>
      </c>
      <c r="I19" s="23">
        <f>IF(ABS('Duplicate mass closure'!I17-'Duplicate mass closure'!I18)&gt;'Error Flags'!I$3,'Duplicate mass closure'!I18,"")</f>
      </c>
      <c r="J19" s="23" t="e">
        <f>IF(ABS('Duplicate mass closure'!J17-'Duplicate mass closure'!J18)&gt;'Error Flags'!J$3,'Duplicate mass closure'!J18,"")</f>
        <v>#DIV/0!</v>
      </c>
      <c r="K19" s="23" t="e">
        <f>IF(ABS('Duplicate mass closure'!K17-'Duplicate mass closure'!K18)&gt;'Error Flags'!K$3,'Duplicate mass closure'!K18,"")</f>
        <v>#DIV/0!</v>
      </c>
      <c r="L19" s="23" t="e">
        <f>IF(ABS('Duplicate mass closure'!L17-'Duplicate mass closure'!L18)&gt;'Error Flags'!L$3,'Duplicate mass closure'!L18,"")</f>
        <v>#DIV/0!</v>
      </c>
      <c r="M19" s="23" t="e">
        <f>IF(ABS('Duplicate mass closure'!M17-'Duplicate mass closure'!M18)&gt;'Error Flags'!M$3,'Duplicate mass closure'!M18,"")</f>
        <v>#DIV/0!</v>
      </c>
      <c r="N19" s="23" t="e">
        <f>IF(ABS('Duplicate mass closure'!N17-'Duplicate mass closure'!N18)&gt;'Error Flags'!N$3,'Duplicate mass closure'!N18,"")</f>
        <v>#DIV/0!</v>
      </c>
      <c r="O19" s="23">
        <f>IF(ABS('Duplicate mass closure'!O17-'Duplicate mass closure'!O18)&gt;'Error Flags'!O$3,'Duplicate mass closure'!O18,"")</f>
      </c>
      <c r="P19" s="23">
        <f>IF(ABS('Duplicate mass closure'!P17-'Duplicate mass closure'!P18)&gt;'Error Flags'!P$3,'Duplicate mass closure'!P18,"")</f>
      </c>
      <c r="Q19" s="23">
        <f>IF(ABS('Duplicate mass closure'!Q17-'Duplicate mass closure'!Q18)&gt;'Error Flags'!Q$3,'Duplicate mass closure'!Q18,"")</f>
      </c>
    </row>
    <row r="20" spans="1:17" ht="12">
      <c r="A20" s="5">
        <v>9</v>
      </c>
      <c r="B20" s="5">
        <f>'Duplicate mass closure'!B19</f>
        <v>0</v>
      </c>
      <c r="C20" s="23">
        <f>IF(ABS('Duplicate mass closure'!C19-'Duplicate mass closure'!C20)&gt;'Error Flags'!C$3,'Duplicate mass closure'!C19,"")</f>
      </c>
      <c r="D20" s="23">
        <f>IF(ABS('Duplicate mass closure'!D19-'Duplicate mass closure'!D20)&gt;'Error Flags'!D$3,'Duplicate mass closure'!D19,"")</f>
      </c>
      <c r="E20" s="23">
        <f>IF(ABS('Duplicate mass closure'!E19-'Duplicate mass closure'!E20)&gt;'Error Flags'!E$3,'Duplicate mass closure'!E19,"")</f>
      </c>
      <c r="F20" s="23">
        <f>IF(ABS('Duplicate mass closure'!F19-'Duplicate mass closure'!F20)&gt;'Error Flags'!F$3,'Duplicate mass closure'!F19,"")</f>
      </c>
      <c r="G20" s="23">
        <f>IF(ABS('Duplicate mass closure'!G19-'Duplicate mass closure'!G20)&gt;'Error Flags'!G$3,'Duplicate mass closure'!G19,"")</f>
      </c>
      <c r="H20" s="23">
        <f>IF(ABS('Duplicate mass closure'!H19-'Duplicate mass closure'!H20)&gt;'Error Flags'!H$3,'Duplicate mass closure'!H19,"")</f>
      </c>
      <c r="I20" s="23">
        <f>IF(ABS('Duplicate mass closure'!I19-'Duplicate mass closure'!I20)&gt;'Error Flags'!I$3,'Duplicate mass closure'!I19,"")</f>
      </c>
      <c r="J20" s="23" t="e">
        <f>IF(ABS('Duplicate mass closure'!J19-'Duplicate mass closure'!J20)&gt;'Error Flags'!J$3,'Duplicate mass closure'!J19,"")</f>
        <v>#DIV/0!</v>
      </c>
      <c r="K20" s="23" t="e">
        <f>IF(ABS('Duplicate mass closure'!K19-'Duplicate mass closure'!K20)&gt;'Error Flags'!K$3,'Duplicate mass closure'!K19,"")</f>
        <v>#DIV/0!</v>
      </c>
      <c r="L20" s="23" t="e">
        <f>IF(ABS('Duplicate mass closure'!L19-'Duplicate mass closure'!L20)&gt;'Error Flags'!L$3,'Duplicate mass closure'!L19,"")</f>
        <v>#DIV/0!</v>
      </c>
      <c r="M20" s="23" t="e">
        <f>IF(ABS('Duplicate mass closure'!M19-'Duplicate mass closure'!M20)&gt;'Error Flags'!M$3,'Duplicate mass closure'!M19,"")</f>
        <v>#DIV/0!</v>
      </c>
      <c r="N20" s="23" t="e">
        <f>IF(ABS('Duplicate mass closure'!N19-'Duplicate mass closure'!N20)&gt;'Error Flags'!N$3,'Duplicate mass closure'!N19,"")</f>
        <v>#DIV/0!</v>
      </c>
      <c r="O20" s="23">
        <f>IF(ABS('Duplicate mass closure'!O19-'Duplicate mass closure'!O20)&gt;'Error Flags'!O$3,'Duplicate mass closure'!O19,"")</f>
      </c>
      <c r="P20" s="23">
        <f>IF(ABS('Duplicate mass closure'!P19-'Duplicate mass closure'!P20)&gt;'Error Flags'!P$3,'Duplicate mass closure'!P19,"")</f>
      </c>
      <c r="Q20" s="23">
        <f>IF(ABS('Duplicate mass closure'!Q19-'Duplicate mass closure'!Q20)&gt;'Error Flags'!Q$3,'Duplicate mass closure'!Q19,"")</f>
      </c>
    </row>
    <row r="21" spans="1:17" ht="12">
      <c r="A21" s="5" t="s">
        <v>15</v>
      </c>
      <c r="B21" s="5">
        <f>'Duplicate mass closure'!B20</f>
        <v>0</v>
      </c>
      <c r="C21" s="23">
        <f>IF(ABS('Duplicate mass closure'!C19-'Duplicate mass closure'!C20)&gt;'Error Flags'!C$3,'Duplicate mass closure'!C20,"")</f>
      </c>
      <c r="D21" s="23">
        <f>IF(ABS('Duplicate mass closure'!D19-'Duplicate mass closure'!D20)&gt;'Error Flags'!D$3,'Duplicate mass closure'!D20,"")</f>
      </c>
      <c r="E21" s="23">
        <f>IF(ABS('Duplicate mass closure'!E19-'Duplicate mass closure'!E20)&gt;'Error Flags'!E$3,'Duplicate mass closure'!E20,"")</f>
      </c>
      <c r="F21" s="23">
        <f>IF(ABS('Duplicate mass closure'!F19-'Duplicate mass closure'!F20)&gt;'Error Flags'!F$3,'Duplicate mass closure'!F20,"")</f>
      </c>
      <c r="G21" s="23">
        <f>IF(ABS('Duplicate mass closure'!G19-'Duplicate mass closure'!G20)&gt;'Error Flags'!G$3,'Duplicate mass closure'!G20,"")</f>
      </c>
      <c r="H21" s="23">
        <f>IF(ABS('Duplicate mass closure'!H19-'Duplicate mass closure'!H20)&gt;'Error Flags'!H$3,'Duplicate mass closure'!H20,"")</f>
      </c>
      <c r="I21" s="23">
        <f>IF(ABS('Duplicate mass closure'!I19-'Duplicate mass closure'!I20)&gt;'Error Flags'!I$3,'Duplicate mass closure'!I20,"")</f>
      </c>
      <c r="J21" s="23" t="e">
        <f>IF(ABS('Duplicate mass closure'!J19-'Duplicate mass closure'!J20)&gt;'Error Flags'!J$3,'Duplicate mass closure'!J20,"")</f>
        <v>#DIV/0!</v>
      </c>
      <c r="K21" s="23" t="e">
        <f>IF(ABS('Duplicate mass closure'!K19-'Duplicate mass closure'!K20)&gt;'Error Flags'!K$3,'Duplicate mass closure'!K20,"")</f>
        <v>#DIV/0!</v>
      </c>
      <c r="L21" s="23" t="e">
        <f>IF(ABS('Duplicate mass closure'!L19-'Duplicate mass closure'!L20)&gt;'Error Flags'!L$3,'Duplicate mass closure'!L20,"")</f>
        <v>#DIV/0!</v>
      </c>
      <c r="M21" s="23" t="e">
        <f>IF(ABS('Duplicate mass closure'!M19-'Duplicate mass closure'!M20)&gt;'Error Flags'!M$3,'Duplicate mass closure'!M20,"")</f>
        <v>#DIV/0!</v>
      </c>
      <c r="N21" s="23" t="e">
        <f>IF(ABS('Duplicate mass closure'!N19-'Duplicate mass closure'!N20)&gt;'Error Flags'!N$3,'Duplicate mass closure'!N20,"")</f>
        <v>#DIV/0!</v>
      </c>
      <c r="O21" s="23">
        <f>IF(ABS('Duplicate mass closure'!O19-'Duplicate mass closure'!O20)&gt;'Error Flags'!O$3,'Duplicate mass closure'!O20,"")</f>
      </c>
      <c r="P21" s="23">
        <f>IF(ABS('Duplicate mass closure'!P19-'Duplicate mass closure'!P20)&gt;'Error Flags'!P$3,'Duplicate mass closure'!P20,"")</f>
      </c>
      <c r="Q21" s="23">
        <f>IF(ABS('Duplicate mass closure'!Q19-'Duplicate mass closure'!Q20)&gt;'Error Flags'!Q$3,'Duplicate mass closure'!Q20,"")</f>
      </c>
    </row>
    <row r="22" spans="1:17" ht="12">
      <c r="A22" s="5">
        <v>10</v>
      </c>
      <c r="B22" s="5">
        <f>'Duplicate mass closure'!B21</f>
        <v>0</v>
      </c>
      <c r="C22" s="23">
        <f>IF(ABS('Duplicate mass closure'!C21-'Duplicate mass closure'!C22)&gt;'Error Flags'!C$3,'Duplicate mass closure'!C21,"")</f>
      </c>
      <c r="D22" s="23">
        <f>IF(ABS('Duplicate mass closure'!D21-'Duplicate mass closure'!D22)&gt;'Error Flags'!D$3,'Duplicate mass closure'!D21,"")</f>
      </c>
      <c r="E22" s="23">
        <f>IF(ABS('Duplicate mass closure'!E21-'Duplicate mass closure'!E22)&gt;'Error Flags'!E$3,'Duplicate mass closure'!E21,"")</f>
      </c>
      <c r="F22" s="23">
        <f>IF(ABS('Duplicate mass closure'!F21-'Duplicate mass closure'!F22)&gt;'Error Flags'!F$3,'Duplicate mass closure'!F21,"")</f>
      </c>
      <c r="G22" s="23">
        <f>IF(ABS('Duplicate mass closure'!G21-'Duplicate mass closure'!G22)&gt;'Error Flags'!G$3,'Duplicate mass closure'!G21,"")</f>
      </c>
      <c r="H22" s="23">
        <f>IF(ABS('Duplicate mass closure'!H21-'Duplicate mass closure'!H22)&gt;'Error Flags'!H$3,'Duplicate mass closure'!H21,"")</f>
      </c>
      <c r="I22" s="23">
        <f>IF(ABS('Duplicate mass closure'!I21-'Duplicate mass closure'!I22)&gt;'Error Flags'!I$3,'Duplicate mass closure'!I21,"")</f>
      </c>
      <c r="J22" s="23" t="e">
        <f>IF(ABS('Duplicate mass closure'!J21-'Duplicate mass closure'!J22)&gt;'Error Flags'!J$3,'Duplicate mass closure'!J21,"")</f>
        <v>#DIV/0!</v>
      </c>
      <c r="K22" s="23" t="e">
        <f>IF(ABS('Duplicate mass closure'!K21-'Duplicate mass closure'!K22)&gt;'Error Flags'!K$3,'Duplicate mass closure'!K21,"")</f>
        <v>#DIV/0!</v>
      </c>
      <c r="L22" s="23" t="e">
        <f>IF(ABS('Duplicate mass closure'!L21-'Duplicate mass closure'!L22)&gt;'Error Flags'!L$3,'Duplicate mass closure'!L21,"")</f>
        <v>#DIV/0!</v>
      </c>
      <c r="M22" s="23" t="e">
        <f>IF(ABS('Duplicate mass closure'!M21-'Duplicate mass closure'!M22)&gt;'Error Flags'!M$3,'Duplicate mass closure'!M21,"")</f>
        <v>#DIV/0!</v>
      </c>
      <c r="N22" s="23" t="e">
        <f>IF(ABS('Duplicate mass closure'!N21-'Duplicate mass closure'!N22)&gt;'Error Flags'!N$3,'Duplicate mass closure'!N21,"")</f>
        <v>#DIV/0!</v>
      </c>
      <c r="O22" s="23">
        <f>IF(ABS('Duplicate mass closure'!O21-'Duplicate mass closure'!O22)&gt;'Error Flags'!O$3,'Duplicate mass closure'!O21,"")</f>
      </c>
      <c r="P22" s="23">
        <f>IF(ABS('Duplicate mass closure'!P21-'Duplicate mass closure'!P22)&gt;'Error Flags'!P$3,'Duplicate mass closure'!P21,"")</f>
      </c>
      <c r="Q22" s="23">
        <f>IF(ABS('Duplicate mass closure'!Q21-'Duplicate mass closure'!Q22)&gt;'Error Flags'!Q$3,'Duplicate mass closure'!Q21,"")</f>
      </c>
    </row>
    <row r="23" spans="1:17" ht="12">
      <c r="A23" s="5" t="s">
        <v>16</v>
      </c>
      <c r="B23" s="5">
        <f>'Duplicate mass closure'!B22</f>
        <v>0</v>
      </c>
      <c r="C23" s="23">
        <f>IF(ABS('Duplicate mass closure'!C21-'Duplicate mass closure'!C22)&gt;'Error Flags'!C$3,'Duplicate mass closure'!C22,"")</f>
      </c>
      <c r="D23" s="23">
        <f>IF(ABS('Duplicate mass closure'!D21-'Duplicate mass closure'!D22)&gt;'Error Flags'!D$3,'Duplicate mass closure'!D22,"")</f>
      </c>
      <c r="E23" s="23">
        <f>IF(ABS('Duplicate mass closure'!E21-'Duplicate mass closure'!E22)&gt;'Error Flags'!E$3,'Duplicate mass closure'!E22,"")</f>
      </c>
      <c r="F23" s="23">
        <f>IF(ABS('Duplicate mass closure'!F21-'Duplicate mass closure'!F22)&gt;'Error Flags'!F$3,'Duplicate mass closure'!F22,"")</f>
      </c>
      <c r="G23" s="23">
        <f>IF(ABS('Duplicate mass closure'!G21-'Duplicate mass closure'!G22)&gt;'Error Flags'!G$3,'Duplicate mass closure'!G22,"")</f>
      </c>
      <c r="H23" s="23">
        <f>IF(ABS('Duplicate mass closure'!H21-'Duplicate mass closure'!H22)&gt;'Error Flags'!H$3,'Duplicate mass closure'!H22,"")</f>
      </c>
      <c r="I23" s="23">
        <f>IF(ABS('Duplicate mass closure'!I21-'Duplicate mass closure'!I22)&gt;'Error Flags'!I$3,'Duplicate mass closure'!I22,"")</f>
      </c>
      <c r="J23" s="23" t="e">
        <f>IF(ABS('Duplicate mass closure'!J21-'Duplicate mass closure'!J22)&gt;'Error Flags'!J$3,'Duplicate mass closure'!J22,"")</f>
        <v>#DIV/0!</v>
      </c>
      <c r="K23" s="23" t="e">
        <f>IF(ABS('Duplicate mass closure'!K21-'Duplicate mass closure'!K22)&gt;'Error Flags'!K$3,'Duplicate mass closure'!K22,"")</f>
        <v>#DIV/0!</v>
      </c>
      <c r="L23" s="23" t="e">
        <f>IF(ABS('Duplicate mass closure'!L21-'Duplicate mass closure'!L22)&gt;'Error Flags'!L$3,'Duplicate mass closure'!L22,"")</f>
        <v>#DIV/0!</v>
      </c>
      <c r="M23" s="23" t="e">
        <f>IF(ABS('Duplicate mass closure'!M21-'Duplicate mass closure'!M22)&gt;'Error Flags'!M$3,'Duplicate mass closure'!M22,"")</f>
        <v>#DIV/0!</v>
      </c>
      <c r="N23" s="23" t="e">
        <f>IF(ABS('Duplicate mass closure'!N21-'Duplicate mass closure'!N22)&gt;'Error Flags'!N$3,'Duplicate mass closure'!N22,"")</f>
        <v>#DIV/0!</v>
      </c>
      <c r="O23" s="23">
        <f>IF(ABS('Duplicate mass closure'!O21-'Duplicate mass closure'!O22)&gt;'Error Flags'!O$3,'Duplicate mass closure'!O22,"")</f>
      </c>
      <c r="P23" s="23">
        <f>IF(ABS('Duplicate mass closure'!P21-'Duplicate mass closure'!P22)&gt;'Error Flags'!P$3,'Duplicate mass closure'!P22,"")</f>
      </c>
      <c r="Q23" s="23">
        <f>IF(ABS('Duplicate mass closure'!Q21-'Duplicate mass closure'!Q22)&gt;'Error Flags'!Q$3,'Duplicate mass closure'!Q22,"")</f>
      </c>
    </row>
    <row r="24" spans="1:17" ht="12">
      <c r="A24" s="5">
        <v>11</v>
      </c>
      <c r="B24" s="5">
        <f>'Duplicate mass closure'!B23</f>
        <v>0</v>
      </c>
      <c r="C24" s="23">
        <f>IF(ABS('Duplicate mass closure'!C23-'Duplicate mass closure'!C24)&gt;'Error Flags'!C$3,'Duplicate mass closure'!C23,"")</f>
      </c>
      <c r="D24" s="23">
        <f>IF(ABS('Duplicate mass closure'!D23-'Duplicate mass closure'!D24)&gt;'Error Flags'!D$3,'Duplicate mass closure'!D23,"")</f>
      </c>
      <c r="E24" s="23">
        <f>IF(ABS('Duplicate mass closure'!E23-'Duplicate mass closure'!E24)&gt;'Error Flags'!E$3,'Duplicate mass closure'!E23,"")</f>
      </c>
      <c r="F24" s="23">
        <f>IF(ABS('Duplicate mass closure'!F23-'Duplicate mass closure'!F24)&gt;'Error Flags'!F$3,'Duplicate mass closure'!F23,"")</f>
      </c>
      <c r="G24" s="23">
        <f>IF(ABS('Duplicate mass closure'!G23-'Duplicate mass closure'!G24)&gt;'Error Flags'!G$3,'Duplicate mass closure'!G23,"")</f>
      </c>
      <c r="H24" s="23">
        <f>IF(ABS('Duplicate mass closure'!H23-'Duplicate mass closure'!H24)&gt;'Error Flags'!H$3,'Duplicate mass closure'!H23,"")</f>
      </c>
      <c r="I24" s="23">
        <f>IF(ABS('Duplicate mass closure'!I23-'Duplicate mass closure'!I24)&gt;'Error Flags'!I$3,'Duplicate mass closure'!I23,"")</f>
      </c>
      <c r="J24" s="23" t="e">
        <f>IF(ABS('Duplicate mass closure'!J23-'Duplicate mass closure'!J24)&gt;'Error Flags'!J$3,'Duplicate mass closure'!J23,"")</f>
        <v>#DIV/0!</v>
      </c>
      <c r="K24" s="23" t="e">
        <f>IF(ABS('Duplicate mass closure'!K23-'Duplicate mass closure'!K24)&gt;'Error Flags'!K$3,'Duplicate mass closure'!K23,"")</f>
        <v>#DIV/0!</v>
      </c>
      <c r="L24" s="23" t="e">
        <f>IF(ABS('Duplicate mass closure'!L23-'Duplicate mass closure'!L24)&gt;'Error Flags'!L$3,'Duplicate mass closure'!L23,"")</f>
        <v>#DIV/0!</v>
      </c>
      <c r="M24" s="23" t="e">
        <f>IF(ABS('Duplicate mass closure'!M23-'Duplicate mass closure'!M24)&gt;'Error Flags'!M$3,'Duplicate mass closure'!M23,"")</f>
        <v>#DIV/0!</v>
      </c>
      <c r="N24" s="23" t="e">
        <f>IF(ABS('Duplicate mass closure'!N23-'Duplicate mass closure'!N24)&gt;'Error Flags'!N$3,'Duplicate mass closure'!N23,"")</f>
        <v>#DIV/0!</v>
      </c>
      <c r="O24" s="23">
        <f>IF(ABS('Duplicate mass closure'!O23-'Duplicate mass closure'!O24)&gt;'Error Flags'!O$3,'Duplicate mass closure'!O23,"")</f>
      </c>
      <c r="P24" s="23">
        <f>IF(ABS('Duplicate mass closure'!P23-'Duplicate mass closure'!P24)&gt;'Error Flags'!P$3,'Duplicate mass closure'!P23,"")</f>
      </c>
      <c r="Q24" s="23">
        <f>IF(ABS('Duplicate mass closure'!Q23-'Duplicate mass closure'!Q24)&gt;'Error Flags'!Q$3,'Duplicate mass closure'!Q23,"")</f>
      </c>
    </row>
    <row r="25" spans="1:17" ht="12">
      <c r="A25" s="5" t="s">
        <v>17</v>
      </c>
      <c r="B25" s="5">
        <f>'Duplicate mass closure'!B24</f>
        <v>0</v>
      </c>
      <c r="C25" s="23">
        <f>IF(ABS('Duplicate mass closure'!C23-'Duplicate mass closure'!C24)&gt;'Error Flags'!C$3,'Duplicate mass closure'!C24,"")</f>
      </c>
      <c r="D25" s="23">
        <f>IF(ABS('Duplicate mass closure'!D23-'Duplicate mass closure'!D24)&gt;'Error Flags'!D$3,'Duplicate mass closure'!D24,"")</f>
      </c>
      <c r="E25" s="23">
        <f>IF(ABS('Duplicate mass closure'!E23-'Duplicate mass closure'!E24)&gt;'Error Flags'!E$3,'Duplicate mass closure'!E24,"")</f>
      </c>
      <c r="F25" s="23">
        <f>IF(ABS('Duplicate mass closure'!F23-'Duplicate mass closure'!F24)&gt;'Error Flags'!F$3,'Duplicate mass closure'!F24,"")</f>
      </c>
      <c r="G25" s="23">
        <f>IF(ABS('Duplicate mass closure'!G23-'Duplicate mass closure'!G24)&gt;'Error Flags'!G$3,'Duplicate mass closure'!G24,"")</f>
      </c>
      <c r="H25" s="23">
        <f>IF(ABS('Duplicate mass closure'!H23-'Duplicate mass closure'!H24)&gt;'Error Flags'!H$3,'Duplicate mass closure'!H24,"")</f>
      </c>
      <c r="I25" s="23">
        <f>IF(ABS('Duplicate mass closure'!I23-'Duplicate mass closure'!I24)&gt;'Error Flags'!I$3,'Duplicate mass closure'!I24,"")</f>
      </c>
      <c r="J25" s="23" t="e">
        <f>IF(ABS('Duplicate mass closure'!J23-'Duplicate mass closure'!J24)&gt;'Error Flags'!J$3,'Duplicate mass closure'!J24,"")</f>
        <v>#DIV/0!</v>
      </c>
      <c r="K25" s="23" t="e">
        <f>IF(ABS('Duplicate mass closure'!K23-'Duplicate mass closure'!K24)&gt;'Error Flags'!K$3,'Duplicate mass closure'!K24,"")</f>
        <v>#DIV/0!</v>
      </c>
      <c r="L25" s="23" t="e">
        <f>IF(ABS('Duplicate mass closure'!L23-'Duplicate mass closure'!L24)&gt;'Error Flags'!L$3,'Duplicate mass closure'!L24,"")</f>
        <v>#DIV/0!</v>
      </c>
      <c r="M25" s="23" t="e">
        <f>IF(ABS('Duplicate mass closure'!M23-'Duplicate mass closure'!M24)&gt;'Error Flags'!M$3,'Duplicate mass closure'!M24,"")</f>
        <v>#DIV/0!</v>
      </c>
      <c r="N25" s="23" t="e">
        <f>IF(ABS('Duplicate mass closure'!N23-'Duplicate mass closure'!N24)&gt;'Error Flags'!N$3,'Duplicate mass closure'!N24,"")</f>
        <v>#DIV/0!</v>
      </c>
      <c r="O25" s="23">
        <f>IF(ABS('Duplicate mass closure'!O23-'Duplicate mass closure'!O24)&gt;'Error Flags'!O$3,'Duplicate mass closure'!O24,"")</f>
      </c>
      <c r="P25" s="23">
        <f>IF(ABS('Duplicate mass closure'!P23-'Duplicate mass closure'!P24)&gt;'Error Flags'!P$3,'Duplicate mass closure'!P24,"")</f>
      </c>
      <c r="Q25" s="23">
        <f>IF(ABS('Duplicate mass closure'!Q23-'Duplicate mass closure'!Q24)&gt;'Error Flags'!Q$3,'Duplicate mass closure'!Q24,"")</f>
      </c>
    </row>
    <row r="26" spans="1:17" ht="12">
      <c r="A26" s="5">
        <v>12</v>
      </c>
      <c r="B26" s="5">
        <f>'Duplicate mass closure'!B25</f>
        <v>0</v>
      </c>
      <c r="C26" s="23">
        <f>IF(ABS('Duplicate mass closure'!C25-'Duplicate mass closure'!C26)&gt;'Error Flags'!C$3,'Duplicate mass closure'!C25,"")</f>
      </c>
      <c r="D26" s="23">
        <f>IF(ABS('Duplicate mass closure'!D25-'Duplicate mass closure'!D26)&gt;'Error Flags'!D$3,'Duplicate mass closure'!D25,"")</f>
      </c>
      <c r="E26" s="23">
        <f>IF(ABS('Duplicate mass closure'!E25-'Duplicate mass closure'!E26)&gt;'Error Flags'!E$3,'Duplicate mass closure'!E25,"")</f>
      </c>
      <c r="F26" s="23">
        <f>IF(ABS('Duplicate mass closure'!F25-'Duplicate mass closure'!F26)&gt;'Error Flags'!F$3,'Duplicate mass closure'!F25,"")</f>
      </c>
      <c r="G26" s="23">
        <f>IF(ABS('Duplicate mass closure'!G25-'Duplicate mass closure'!G26)&gt;'Error Flags'!G$3,'Duplicate mass closure'!G25,"")</f>
      </c>
      <c r="H26" s="23">
        <f>IF(ABS('Duplicate mass closure'!H25-'Duplicate mass closure'!H26)&gt;'Error Flags'!H$3,'Duplicate mass closure'!H25,"")</f>
      </c>
      <c r="I26" s="23">
        <f>IF(ABS('Duplicate mass closure'!I25-'Duplicate mass closure'!I26)&gt;'Error Flags'!I$3,'Duplicate mass closure'!I25,"")</f>
      </c>
      <c r="J26" s="23" t="e">
        <f>IF(ABS('Duplicate mass closure'!J25-'Duplicate mass closure'!J26)&gt;'Error Flags'!J$3,'Duplicate mass closure'!J25,"")</f>
        <v>#DIV/0!</v>
      </c>
      <c r="K26" s="23" t="e">
        <f>IF(ABS('Duplicate mass closure'!K25-'Duplicate mass closure'!K26)&gt;'Error Flags'!K$3,'Duplicate mass closure'!K25,"")</f>
        <v>#DIV/0!</v>
      </c>
      <c r="L26" s="23" t="e">
        <f>IF(ABS('Duplicate mass closure'!L25-'Duplicate mass closure'!L26)&gt;'Error Flags'!L$3,'Duplicate mass closure'!L25,"")</f>
        <v>#DIV/0!</v>
      </c>
      <c r="M26" s="23" t="e">
        <f>IF(ABS('Duplicate mass closure'!M25-'Duplicate mass closure'!M26)&gt;'Error Flags'!M$3,'Duplicate mass closure'!M25,"")</f>
        <v>#DIV/0!</v>
      </c>
      <c r="N26" s="23" t="e">
        <f>IF(ABS('Duplicate mass closure'!N25-'Duplicate mass closure'!N26)&gt;'Error Flags'!N$3,'Duplicate mass closure'!N25,"")</f>
        <v>#DIV/0!</v>
      </c>
      <c r="O26" s="23">
        <f>IF(ABS('Duplicate mass closure'!O25-'Duplicate mass closure'!O26)&gt;'Error Flags'!O$3,'Duplicate mass closure'!O25,"")</f>
      </c>
      <c r="P26" s="23">
        <f>IF(ABS('Duplicate mass closure'!P25-'Duplicate mass closure'!P26)&gt;'Error Flags'!P$3,'Duplicate mass closure'!P25,"")</f>
      </c>
      <c r="Q26" s="23">
        <f>IF(ABS('Duplicate mass closure'!Q25-'Duplicate mass closure'!Q26)&gt;'Error Flags'!Q$3,'Duplicate mass closure'!Q25,"")</f>
      </c>
    </row>
    <row r="27" spans="1:17" ht="12">
      <c r="A27" s="5" t="s">
        <v>18</v>
      </c>
      <c r="B27" s="5">
        <f>'Duplicate mass closure'!B26</f>
        <v>0</v>
      </c>
      <c r="C27" s="23">
        <f>IF(ABS('Duplicate mass closure'!C25-'Duplicate mass closure'!C26)&gt;'Error Flags'!C$3,'Duplicate mass closure'!C26,"")</f>
      </c>
      <c r="D27" s="23">
        <f>IF(ABS('Duplicate mass closure'!D25-'Duplicate mass closure'!D26)&gt;'Error Flags'!D$3,'Duplicate mass closure'!D26,"")</f>
      </c>
      <c r="E27" s="23">
        <f>IF(ABS('Duplicate mass closure'!E25-'Duplicate mass closure'!E26)&gt;'Error Flags'!E$3,'Duplicate mass closure'!E26,"")</f>
      </c>
      <c r="F27" s="23">
        <f>IF(ABS('Duplicate mass closure'!F25-'Duplicate mass closure'!F26)&gt;'Error Flags'!F$3,'Duplicate mass closure'!F26,"")</f>
      </c>
      <c r="G27" s="23">
        <f>IF(ABS('Duplicate mass closure'!G25-'Duplicate mass closure'!G26)&gt;'Error Flags'!G$3,'Duplicate mass closure'!G26,"")</f>
      </c>
      <c r="H27" s="23">
        <f>IF(ABS('Duplicate mass closure'!H25-'Duplicate mass closure'!H26)&gt;'Error Flags'!H$3,'Duplicate mass closure'!H26,"")</f>
      </c>
      <c r="I27" s="23">
        <f>IF(ABS('Duplicate mass closure'!I25-'Duplicate mass closure'!I26)&gt;'Error Flags'!I$3,'Duplicate mass closure'!I26,"")</f>
      </c>
      <c r="J27" s="23" t="e">
        <f>IF(ABS('Duplicate mass closure'!J25-'Duplicate mass closure'!J26)&gt;'Error Flags'!J$3,'Duplicate mass closure'!J26,"")</f>
        <v>#DIV/0!</v>
      </c>
      <c r="K27" s="23" t="e">
        <f>IF(ABS('Duplicate mass closure'!K25-'Duplicate mass closure'!K26)&gt;'Error Flags'!K$3,'Duplicate mass closure'!K26,"")</f>
        <v>#DIV/0!</v>
      </c>
      <c r="L27" s="23" t="e">
        <f>IF(ABS('Duplicate mass closure'!L25-'Duplicate mass closure'!L26)&gt;'Error Flags'!L$3,'Duplicate mass closure'!L26,"")</f>
        <v>#DIV/0!</v>
      </c>
      <c r="M27" s="23" t="e">
        <f>IF(ABS('Duplicate mass closure'!M25-'Duplicate mass closure'!M26)&gt;'Error Flags'!M$3,'Duplicate mass closure'!M26,"")</f>
        <v>#DIV/0!</v>
      </c>
      <c r="N27" s="23" t="e">
        <f>IF(ABS('Duplicate mass closure'!N25-'Duplicate mass closure'!N26)&gt;'Error Flags'!N$3,'Duplicate mass closure'!N26,"")</f>
        <v>#DIV/0!</v>
      </c>
      <c r="O27" s="23">
        <f>IF(ABS('Duplicate mass closure'!O25-'Duplicate mass closure'!O26)&gt;'Error Flags'!O$3,'Duplicate mass closure'!O26,"")</f>
      </c>
      <c r="P27" s="23">
        <f>IF(ABS('Duplicate mass closure'!P25-'Duplicate mass closure'!P26)&gt;'Error Flags'!P$3,'Duplicate mass closure'!P26,"")</f>
      </c>
      <c r="Q27" s="23">
        <f>IF(ABS('Duplicate mass closure'!Q25-'Duplicate mass closure'!Q26)&gt;'Error Flags'!Q$3,'Duplicate mass closure'!Q26,"")</f>
      </c>
    </row>
    <row r="28" spans="1:17" ht="12">
      <c r="A28" s="5">
        <v>13</v>
      </c>
      <c r="B28" s="5">
        <f>'Duplicate mass closure'!B27</f>
        <v>0</v>
      </c>
      <c r="C28" s="23">
        <f>IF(ABS('Duplicate mass closure'!C27-'Duplicate mass closure'!C28)&gt;'Error Flags'!C$3,'Duplicate mass closure'!C27,"")</f>
      </c>
      <c r="D28" s="23">
        <f>IF(ABS('Duplicate mass closure'!D27-'Duplicate mass closure'!D28)&gt;'Error Flags'!D$3,'Duplicate mass closure'!D27,"")</f>
      </c>
      <c r="E28" s="23">
        <f>IF(ABS('Duplicate mass closure'!E27-'Duplicate mass closure'!E28)&gt;'Error Flags'!E$3,'Duplicate mass closure'!E27,"")</f>
      </c>
      <c r="F28" s="23">
        <f>IF(ABS('Duplicate mass closure'!F27-'Duplicate mass closure'!F28)&gt;'Error Flags'!F$3,'Duplicate mass closure'!F27,"")</f>
      </c>
      <c r="G28" s="23">
        <f>IF(ABS('Duplicate mass closure'!G27-'Duplicate mass closure'!G28)&gt;'Error Flags'!G$3,'Duplicate mass closure'!G27,"")</f>
      </c>
      <c r="H28" s="23">
        <f>IF(ABS('Duplicate mass closure'!H27-'Duplicate mass closure'!H28)&gt;'Error Flags'!H$3,'Duplicate mass closure'!H27,"")</f>
      </c>
      <c r="I28" s="23">
        <f>IF(ABS('Duplicate mass closure'!I27-'Duplicate mass closure'!I28)&gt;'Error Flags'!I$3,'Duplicate mass closure'!I27,"")</f>
      </c>
      <c r="J28" s="23" t="e">
        <f>IF(ABS('Duplicate mass closure'!J27-'Duplicate mass closure'!J28)&gt;'Error Flags'!J$3,'Duplicate mass closure'!J27,"")</f>
        <v>#DIV/0!</v>
      </c>
      <c r="K28" s="23" t="e">
        <f>IF(ABS('Duplicate mass closure'!K27-'Duplicate mass closure'!K28)&gt;'Error Flags'!K$3,'Duplicate mass closure'!K27,"")</f>
        <v>#DIV/0!</v>
      </c>
      <c r="L28" s="23" t="e">
        <f>IF(ABS('Duplicate mass closure'!L27-'Duplicate mass closure'!L28)&gt;'Error Flags'!L$3,'Duplicate mass closure'!L27,"")</f>
        <v>#DIV/0!</v>
      </c>
      <c r="M28" s="23" t="e">
        <f>IF(ABS('Duplicate mass closure'!M27-'Duplicate mass closure'!M28)&gt;'Error Flags'!M$3,'Duplicate mass closure'!M27,"")</f>
        <v>#DIV/0!</v>
      </c>
      <c r="N28" s="23" t="e">
        <f>IF(ABS('Duplicate mass closure'!N27-'Duplicate mass closure'!N28)&gt;'Error Flags'!N$3,'Duplicate mass closure'!N27,"")</f>
        <v>#DIV/0!</v>
      </c>
      <c r="O28" s="23">
        <f>IF(ABS('Duplicate mass closure'!O27-'Duplicate mass closure'!O28)&gt;'Error Flags'!O$3,'Duplicate mass closure'!O27,"")</f>
      </c>
      <c r="P28" s="23">
        <f>IF(ABS('Duplicate mass closure'!P27-'Duplicate mass closure'!P28)&gt;'Error Flags'!P$3,'Duplicate mass closure'!P27,"")</f>
      </c>
      <c r="Q28" s="23">
        <f>IF(ABS('Duplicate mass closure'!Q27-'Duplicate mass closure'!Q28)&gt;'Error Flags'!Q$3,'Duplicate mass closure'!Q27,"")</f>
      </c>
    </row>
    <row r="29" spans="1:17" ht="12">
      <c r="A29" s="5" t="s">
        <v>19</v>
      </c>
      <c r="B29" s="5">
        <f>'Duplicate mass closure'!B28</f>
        <v>0</v>
      </c>
      <c r="C29" s="23">
        <f>IF(ABS('Duplicate mass closure'!C27-'Duplicate mass closure'!C28)&gt;'Error Flags'!C$3,'Duplicate mass closure'!C28,"")</f>
      </c>
      <c r="D29" s="23">
        <f>IF(ABS('Duplicate mass closure'!D27-'Duplicate mass closure'!D28)&gt;'Error Flags'!D$3,'Duplicate mass closure'!D28,"")</f>
      </c>
      <c r="E29" s="23">
        <f>IF(ABS('Duplicate mass closure'!E27-'Duplicate mass closure'!E28)&gt;'Error Flags'!E$3,'Duplicate mass closure'!E28,"")</f>
      </c>
      <c r="F29" s="23">
        <f>IF(ABS('Duplicate mass closure'!F27-'Duplicate mass closure'!F28)&gt;'Error Flags'!F$3,'Duplicate mass closure'!F28,"")</f>
      </c>
      <c r="G29" s="23">
        <f>IF(ABS('Duplicate mass closure'!G27-'Duplicate mass closure'!G28)&gt;'Error Flags'!G$3,'Duplicate mass closure'!G28,"")</f>
      </c>
      <c r="H29" s="23">
        <f>IF(ABS('Duplicate mass closure'!H27-'Duplicate mass closure'!H28)&gt;'Error Flags'!H$3,'Duplicate mass closure'!H28,"")</f>
      </c>
      <c r="I29" s="23">
        <f>IF(ABS('Duplicate mass closure'!I27-'Duplicate mass closure'!I28)&gt;'Error Flags'!I$3,'Duplicate mass closure'!I28,"")</f>
      </c>
      <c r="J29" s="23" t="e">
        <f>IF(ABS('Duplicate mass closure'!J27-'Duplicate mass closure'!J28)&gt;'Error Flags'!J$3,'Duplicate mass closure'!J28,"")</f>
        <v>#DIV/0!</v>
      </c>
      <c r="K29" s="23" t="e">
        <f>IF(ABS('Duplicate mass closure'!K27-'Duplicate mass closure'!K28)&gt;'Error Flags'!K$3,'Duplicate mass closure'!K28,"")</f>
        <v>#DIV/0!</v>
      </c>
      <c r="L29" s="23" t="e">
        <f>IF(ABS('Duplicate mass closure'!L27-'Duplicate mass closure'!L28)&gt;'Error Flags'!L$3,'Duplicate mass closure'!L28,"")</f>
        <v>#DIV/0!</v>
      </c>
      <c r="M29" s="23" t="e">
        <f>IF(ABS('Duplicate mass closure'!M27-'Duplicate mass closure'!M28)&gt;'Error Flags'!M$3,'Duplicate mass closure'!M28,"")</f>
        <v>#DIV/0!</v>
      </c>
      <c r="N29" s="23" t="e">
        <f>IF(ABS('Duplicate mass closure'!N27-'Duplicate mass closure'!N28)&gt;'Error Flags'!N$3,'Duplicate mass closure'!N28,"")</f>
        <v>#DIV/0!</v>
      </c>
      <c r="O29" s="23">
        <f>IF(ABS('Duplicate mass closure'!O27-'Duplicate mass closure'!O28)&gt;'Error Flags'!O$3,'Duplicate mass closure'!O28,"")</f>
      </c>
      <c r="P29" s="23">
        <f>IF(ABS('Duplicate mass closure'!P27-'Duplicate mass closure'!P28)&gt;'Error Flags'!P$3,'Duplicate mass closure'!P28,"")</f>
      </c>
      <c r="Q29" s="23">
        <f>IF(ABS('Duplicate mass closure'!Q27-'Duplicate mass closure'!Q28)&gt;'Error Flags'!Q$3,'Duplicate mass closure'!Q28,"")</f>
      </c>
    </row>
    <row r="30" spans="1:17" ht="12">
      <c r="A30" s="5">
        <v>14</v>
      </c>
      <c r="B30" s="5">
        <f>'Duplicate mass closure'!B29</f>
        <v>0</v>
      </c>
      <c r="C30" s="23">
        <f>IF(ABS('Duplicate mass closure'!C29-'Duplicate mass closure'!C30)&gt;'Error Flags'!C$3,'Duplicate mass closure'!C29,"")</f>
      </c>
      <c r="D30" s="23">
        <f>IF(ABS('Duplicate mass closure'!D29-'Duplicate mass closure'!D30)&gt;'Error Flags'!D$3,'Duplicate mass closure'!D29,"")</f>
      </c>
      <c r="E30" s="23">
        <f>IF(ABS('Duplicate mass closure'!E29-'Duplicate mass closure'!E30)&gt;'Error Flags'!E$3,'Duplicate mass closure'!E29,"")</f>
      </c>
      <c r="F30" s="23">
        <f>IF(ABS('Duplicate mass closure'!F29-'Duplicate mass closure'!F30)&gt;'Error Flags'!F$3,'Duplicate mass closure'!F29,"")</f>
      </c>
      <c r="G30" s="23">
        <f>IF(ABS('Duplicate mass closure'!G29-'Duplicate mass closure'!G30)&gt;'Error Flags'!G$3,'Duplicate mass closure'!G29,"")</f>
      </c>
      <c r="H30" s="23">
        <f>IF(ABS('Duplicate mass closure'!H29-'Duplicate mass closure'!H30)&gt;'Error Flags'!H$3,'Duplicate mass closure'!H29,"")</f>
      </c>
      <c r="I30" s="23">
        <f>IF(ABS('Duplicate mass closure'!I29-'Duplicate mass closure'!I30)&gt;'Error Flags'!I$3,'Duplicate mass closure'!I29,"")</f>
      </c>
      <c r="J30" s="23" t="e">
        <f>IF(ABS('Duplicate mass closure'!J29-'Duplicate mass closure'!J30)&gt;'Error Flags'!J$3,'Duplicate mass closure'!J29,"")</f>
        <v>#DIV/0!</v>
      </c>
      <c r="K30" s="23" t="e">
        <f>IF(ABS('Duplicate mass closure'!K29-'Duplicate mass closure'!K30)&gt;'Error Flags'!K$3,'Duplicate mass closure'!K29,"")</f>
        <v>#DIV/0!</v>
      </c>
      <c r="L30" s="23" t="e">
        <f>IF(ABS('Duplicate mass closure'!L29-'Duplicate mass closure'!L30)&gt;'Error Flags'!L$3,'Duplicate mass closure'!L29,"")</f>
        <v>#DIV/0!</v>
      </c>
      <c r="M30" s="23" t="e">
        <f>IF(ABS('Duplicate mass closure'!M29-'Duplicate mass closure'!M30)&gt;'Error Flags'!M$3,'Duplicate mass closure'!M29,"")</f>
        <v>#DIV/0!</v>
      </c>
      <c r="N30" s="23" t="e">
        <f>IF(ABS('Duplicate mass closure'!N29-'Duplicate mass closure'!N30)&gt;'Error Flags'!N$3,'Duplicate mass closure'!N29,"")</f>
        <v>#DIV/0!</v>
      </c>
      <c r="O30" s="23">
        <f>IF(ABS('Duplicate mass closure'!O29-'Duplicate mass closure'!O30)&gt;'Error Flags'!O$3,'Duplicate mass closure'!O29,"")</f>
      </c>
      <c r="P30" s="23">
        <f>IF(ABS('Duplicate mass closure'!P29-'Duplicate mass closure'!P30)&gt;'Error Flags'!P$3,'Duplicate mass closure'!P29,"")</f>
      </c>
      <c r="Q30" s="23">
        <f>IF(ABS('Duplicate mass closure'!Q29-'Duplicate mass closure'!Q30)&gt;'Error Flags'!Q$3,'Duplicate mass closure'!Q29,"")</f>
      </c>
    </row>
    <row r="31" spans="1:17" ht="12">
      <c r="A31" s="5" t="s">
        <v>20</v>
      </c>
      <c r="B31" s="5">
        <f>'Duplicate mass closure'!B30</f>
        <v>0</v>
      </c>
      <c r="C31" s="23">
        <f>IF(ABS('Duplicate mass closure'!C29-'Duplicate mass closure'!C30)&gt;'Error Flags'!C$3,'Duplicate mass closure'!C30,"")</f>
      </c>
      <c r="D31" s="23">
        <f>IF(ABS('Duplicate mass closure'!D29-'Duplicate mass closure'!D30)&gt;'Error Flags'!D$3,'Duplicate mass closure'!D30,"")</f>
      </c>
      <c r="E31" s="23">
        <f>IF(ABS('Duplicate mass closure'!E29-'Duplicate mass closure'!E30)&gt;'Error Flags'!E$3,'Duplicate mass closure'!E30,"")</f>
      </c>
      <c r="F31" s="23">
        <f>IF(ABS('Duplicate mass closure'!F29-'Duplicate mass closure'!F30)&gt;'Error Flags'!F$3,'Duplicate mass closure'!F30,"")</f>
      </c>
      <c r="G31" s="23">
        <f>IF(ABS('Duplicate mass closure'!G29-'Duplicate mass closure'!G30)&gt;'Error Flags'!G$3,'Duplicate mass closure'!G30,"")</f>
      </c>
      <c r="H31" s="23">
        <f>IF(ABS('Duplicate mass closure'!H29-'Duplicate mass closure'!H30)&gt;'Error Flags'!H$3,'Duplicate mass closure'!H30,"")</f>
      </c>
      <c r="I31" s="23">
        <f>IF(ABS('Duplicate mass closure'!I29-'Duplicate mass closure'!I30)&gt;'Error Flags'!I$3,'Duplicate mass closure'!I30,"")</f>
      </c>
      <c r="J31" s="23" t="e">
        <f>IF(ABS('Duplicate mass closure'!J29-'Duplicate mass closure'!J30)&gt;'Error Flags'!J$3,'Duplicate mass closure'!J30,"")</f>
        <v>#DIV/0!</v>
      </c>
      <c r="K31" s="23" t="e">
        <f>IF(ABS('Duplicate mass closure'!K29-'Duplicate mass closure'!K30)&gt;'Error Flags'!K$3,'Duplicate mass closure'!K30,"")</f>
        <v>#DIV/0!</v>
      </c>
      <c r="L31" s="23" t="e">
        <f>IF(ABS('Duplicate mass closure'!L29-'Duplicate mass closure'!L30)&gt;'Error Flags'!L$3,'Duplicate mass closure'!L30,"")</f>
        <v>#DIV/0!</v>
      </c>
      <c r="M31" s="23" t="e">
        <f>IF(ABS('Duplicate mass closure'!M29-'Duplicate mass closure'!M30)&gt;'Error Flags'!M$3,'Duplicate mass closure'!M30,"")</f>
        <v>#DIV/0!</v>
      </c>
      <c r="N31" s="23" t="e">
        <f>IF(ABS('Duplicate mass closure'!N29-'Duplicate mass closure'!N30)&gt;'Error Flags'!N$3,'Duplicate mass closure'!N30,"")</f>
        <v>#DIV/0!</v>
      </c>
      <c r="O31" s="23">
        <f>IF(ABS('Duplicate mass closure'!O29-'Duplicate mass closure'!O30)&gt;'Error Flags'!O$3,'Duplicate mass closure'!O30,"")</f>
      </c>
      <c r="P31" s="23">
        <f>IF(ABS('Duplicate mass closure'!P29-'Duplicate mass closure'!P30)&gt;'Error Flags'!P$3,'Duplicate mass closure'!P30,"")</f>
      </c>
      <c r="Q31" s="23">
        <f>IF(ABS('Duplicate mass closure'!Q29-'Duplicate mass closure'!Q30)&gt;'Error Flags'!Q$3,'Duplicate mass closure'!Q30,"")</f>
      </c>
    </row>
    <row r="32" spans="1:17" ht="12">
      <c r="A32" s="5">
        <v>15</v>
      </c>
      <c r="B32" s="5">
        <f>'Duplicate mass closure'!B31</f>
        <v>0</v>
      </c>
      <c r="C32" s="23">
        <f>IF(ABS('Duplicate mass closure'!C31-'Duplicate mass closure'!C32)&gt;'Error Flags'!C$3,'Duplicate mass closure'!C31,"")</f>
      </c>
      <c r="D32" s="23">
        <f>IF(ABS('Duplicate mass closure'!D31-'Duplicate mass closure'!D32)&gt;'Error Flags'!D$3,'Duplicate mass closure'!D31,"")</f>
      </c>
      <c r="E32" s="23">
        <f>IF(ABS('Duplicate mass closure'!E31-'Duplicate mass closure'!E32)&gt;'Error Flags'!E$3,'Duplicate mass closure'!E31,"")</f>
      </c>
      <c r="F32" s="23">
        <f>IF(ABS('Duplicate mass closure'!F31-'Duplicate mass closure'!F32)&gt;'Error Flags'!F$3,'Duplicate mass closure'!F31,"")</f>
      </c>
      <c r="G32" s="23">
        <f>IF(ABS('Duplicate mass closure'!G31-'Duplicate mass closure'!G32)&gt;'Error Flags'!G$3,'Duplicate mass closure'!G31,"")</f>
      </c>
      <c r="H32" s="23">
        <f>IF(ABS('Duplicate mass closure'!H31-'Duplicate mass closure'!H32)&gt;'Error Flags'!H$3,'Duplicate mass closure'!H31,"")</f>
      </c>
      <c r="I32" s="23">
        <f>IF(ABS('Duplicate mass closure'!I31-'Duplicate mass closure'!I32)&gt;'Error Flags'!I$3,'Duplicate mass closure'!I31,"")</f>
      </c>
      <c r="J32" s="23" t="e">
        <f>IF(ABS('Duplicate mass closure'!J31-'Duplicate mass closure'!J32)&gt;'Error Flags'!J$3,'Duplicate mass closure'!J31,"")</f>
        <v>#DIV/0!</v>
      </c>
      <c r="K32" s="23" t="e">
        <f>IF(ABS('Duplicate mass closure'!K31-'Duplicate mass closure'!K32)&gt;'Error Flags'!K$3,'Duplicate mass closure'!K31,"")</f>
        <v>#DIV/0!</v>
      </c>
      <c r="L32" s="23" t="e">
        <f>IF(ABS('Duplicate mass closure'!L31-'Duplicate mass closure'!L32)&gt;'Error Flags'!L$3,'Duplicate mass closure'!L31,"")</f>
        <v>#DIV/0!</v>
      </c>
      <c r="M32" s="23" t="e">
        <f>IF(ABS('Duplicate mass closure'!M31-'Duplicate mass closure'!M32)&gt;'Error Flags'!M$3,'Duplicate mass closure'!M31,"")</f>
        <v>#DIV/0!</v>
      </c>
      <c r="N32" s="23" t="e">
        <f>IF(ABS('Duplicate mass closure'!N31-'Duplicate mass closure'!N32)&gt;'Error Flags'!N$3,'Duplicate mass closure'!N31,"")</f>
        <v>#DIV/0!</v>
      </c>
      <c r="O32" s="23">
        <f>IF(ABS('Duplicate mass closure'!O31-'Duplicate mass closure'!O32)&gt;'Error Flags'!O$3,'Duplicate mass closure'!O31,"")</f>
      </c>
      <c r="P32" s="23">
        <f>IF(ABS('Duplicate mass closure'!P31-'Duplicate mass closure'!P32)&gt;'Error Flags'!P$3,'Duplicate mass closure'!P31,"")</f>
      </c>
      <c r="Q32" s="23">
        <f>IF(ABS('Duplicate mass closure'!Q31-'Duplicate mass closure'!Q32)&gt;'Error Flags'!Q$3,'Duplicate mass closure'!Q31,"")</f>
      </c>
    </row>
    <row r="33" spans="1:17" ht="12">
      <c r="A33" s="5" t="s">
        <v>21</v>
      </c>
      <c r="B33" s="5">
        <f>'Duplicate mass closure'!B32</f>
        <v>0</v>
      </c>
      <c r="C33" s="23">
        <f>IF(ABS('Duplicate mass closure'!C31-'Duplicate mass closure'!C32)&gt;'Error Flags'!C$3,'Duplicate mass closure'!C32,"")</f>
      </c>
      <c r="D33" s="23">
        <f>IF(ABS('Duplicate mass closure'!D31-'Duplicate mass closure'!D32)&gt;'Error Flags'!D$3,'Duplicate mass closure'!D32,"")</f>
      </c>
      <c r="E33" s="23">
        <f>IF(ABS('Duplicate mass closure'!E31-'Duplicate mass closure'!E32)&gt;'Error Flags'!E$3,'Duplicate mass closure'!E32,"")</f>
      </c>
      <c r="F33" s="23">
        <f>IF(ABS('Duplicate mass closure'!F31-'Duplicate mass closure'!F32)&gt;'Error Flags'!F$3,'Duplicate mass closure'!F32,"")</f>
      </c>
      <c r="G33" s="23">
        <f>IF(ABS('Duplicate mass closure'!G31-'Duplicate mass closure'!G32)&gt;'Error Flags'!G$3,'Duplicate mass closure'!G32,"")</f>
      </c>
      <c r="H33" s="23">
        <f>IF(ABS('Duplicate mass closure'!H31-'Duplicate mass closure'!H32)&gt;'Error Flags'!H$3,'Duplicate mass closure'!H32,"")</f>
      </c>
      <c r="I33" s="23">
        <f>IF(ABS('Duplicate mass closure'!I31-'Duplicate mass closure'!I32)&gt;'Error Flags'!I$3,'Duplicate mass closure'!I32,"")</f>
      </c>
      <c r="J33" s="23" t="e">
        <f>IF(ABS('Duplicate mass closure'!J31-'Duplicate mass closure'!J32)&gt;'Error Flags'!J$3,'Duplicate mass closure'!J32,"")</f>
        <v>#DIV/0!</v>
      </c>
      <c r="K33" s="23" t="e">
        <f>IF(ABS('Duplicate mass closure'!K31-'Duplicate mass closure'!K32)&gt;'Error Flags'!K$3,'Duplicate mass closure'!K32,"")</f>
        <v>#DIV/0!</v>
      </c>
      <c r="L33" s="23" t="e">
        <f>IF(ABS('Duplicate mass closure'!L31-'Duplicate mass closure'!L32)&gt;'Error Flags'!L$3,'Duplicate mass closure'!L32,"")</f>
        <v>#DIV/0!</v>
      </c>
      <c r="M33" s="23" t="e">
        <f>IF(ABS('Duplicate mass closure'!M31-'Duplicate mass closure'!M32)&gt;'Error Flags'!M$3,'Duplicate mass closure'!M32,"")</f>
        <v>#DIV/0!</v>
      </c>
      <c r="N33" s="23" t="e">
        <f>IF(ABS('Duplicate mass closure'!N31-'Duplicate mass closure'!N32)&gt;'Error Flags'!N$3,'Duplicate mass closure'!N32,"")</f>
        <v>#DIV/0!</v>
      </c>
      <c r="O33" s="23">
        <f>IF(ABS('Duplicate mass closure'!O31-'Duplicate mass closure'!O32)&gt;'Error Flags'!O$3,'Duplicate mass closure'!O32,"")</f>
      </c>
      <c r="P33" s="23">
        <f>IF(ABS('Duplicate mass closure'!P31-'Duplicate mass closure'!P32)&gt;'Error Flags'!P$3,'Duplicate mass closure'!P32,"")</f>
      </c>
      <c r="Q33" s="23">
        <f>IF(ABS('Duplicate mass closure'!Q31-'Duplicate mass closure'!Q32)&gt;'Error Flags'!Q$3,'Duplicate mass closure'!Q32,"")</f>
      </c>
    </row>
    <row r="34" spans="1:17" ht="12">
      <c r="A34" s="5">
        <v>16</v>
      </c>
      <c r="B34" s="5">
        <f>'Duplicate mass closure'!B33</f>
        <v>0</v>
      </c>
      <c r="C34" s="23">
        <f>IF(ABS('Duplicate mass closure'!C33-'Duplicate mass closure'!C34)&gt;'Error Flags'!C$3,'Duplicate mass closure'!C33,"")</f>
      </c>
      <c r="D34" s="23">
        <f>IF(ABS('Duplicate mass closure'!D33-'Duplicate mass closure'!D34)&gt;'Error Flags'!D$3,'Duplicate mass closure'!D33,"")</f>
      </c>
      <c r="E34" s="23">
        <f>IF(ABS('Duplicate mass closure'!E33-'Duplicate mass closure'!E34)&gt;'Error Flags'!E$3,'Duplicate mass closure'!E33,"")</f>
      </c>
      <c r="F34" s="23">
        <f>IF(ABS('Duplicate mass closure'!F33-'Duplicate mass closure'!F34)&gt;'Error Flags'!F$3,'Duplicate mass closure'!F33,"")</f>
      </c>
      <c r="G34" s="23">
        <f>IF(ABS('Duplicate mass closure'!G33-'Duplicate mass closure'!G34)&gt;'Error Flags'!G$3,'Duplicate mass closure'!G33,"")</f>
      </c>
      <c r="H34" s="23">
        <f>IF(ABS('Duplicate mass closure'!H33-'Duplicate mass closure'!H34)&gt;'Error Flags'!H$3,'Duplicate mass closure'!H33,"")</f>
      </c>
      <c r="I34" s="23">
        <f>IF(ABS('Duplicate mass closure'!I33-'Duplicate mass closure'!I34)&gt;'Error Flags'!I$3,'Duplicate mass closure'!I33,"")</f>
      </c>
      <c r="J34" s="23" t="e">
        <f>IF(ABS('Duplicate mass closure'!J33-'Duplicate mass closure'!J34)&gt;'Error Flags'!J$3,'Duplicate mass closure'!J33,"")</f>
        <v>#DIV/0!</v>
      </c>
      <c r="K34" s="23" t="e">
        <f>IF(ABS('Duplicate mass closure'!K33-'Duplicate mass closure'!K34)&gt;'Error Flags'!K$3,'Duplicate mass closure'!K33,"")</f>
        <v>#DIV/0!</v>
      </c>
      <c r="L34" s="23" t="e">
        <f>IF(ABS('Duplicate mass closure'!L33-'Duplicate mass closure'!L34)&gt;'Error Flags'!L$3,'Duplicate mass closure'!L33,"")</f>
        <v>#DIV/0!</v>
      </c>
      <c r="M34" s="23" t="e">
        <f>IF(ABS('Duplicate mass closure'!M33-'Duplicate mass closure'!M34)&gt;'Error Flags'!M$3,'Duplicate mass closure'!M33,"")</f>
        <v>#DIV/0!</v>
      </c>
      <c r="N34" s="23" t="e">
        <f>IF(ABS('Duplicate mass closure'!N33-'Duplicate mass closure'!N34)&gt;'Error Flags'!N$3,'Duplicate mass closure'!N33,"")</f>
        <v>#DIV/0!</v>
      </c>
      <c r="O34" s="23">
        <f>IF(ABS('Duplicate mass closure'!O33-'Duplicate mass closure'!O34)&gt;'Error Flags'!O$3,'Duplicate mass closure'!O33,"")</f>
      </c>
      <c r="P34" s="23">
        <f>IF(ABS('Duplicate mass closure'!P33-'Duplicate mass closure'!P34)&gt;'Error Flags'!P$3,'Duplicate mass closure'!P33,"")</f>
      </c>
      <c r="Q34" s="23">
        <f>IF(ABS('Duplicate mass closure'!Q33-'Duplicate mass closure'!Q34)&gt;'Error Flags'!Q$3,'Duplicate mass closure'!Q33,"")</f>
      </c>
    </row>
    <row r="35" spans="1:17" ht="12">
      <c r="A35" s="5" t="s">
        <v>22</v>
      </c>
      <c r="B35" s="5">
        <f>'Duplicate mass closure'!B34</f>
        <v>0</v>
      </c>
      <c r="C35" s="23">
        <f>IF(ABS('Duplicate mass closure'!C33-'Duplicate mass closure'!C34)&gt;'Error Flags'!C$3,'Duplicate mass closure'!C34,"")</f>
      </c>
      <c r="D35" s="23">
        <f>IF(ABS('Duplicate mass closure'!D33-'Duplicate mass closure'!D34)&gt;'Error Flags'!D$3,'Duplicate mass closure'!D34,"")</f>
      </c>
      <c r="E35" s="23">
        <f>IF(ABS('Duplicate mass closure'!E33-'Duplicate mass closure'!E34)&gt;'Error Flags'!E$3,'Duplicate mass closure'!E34,"")</f>
      </c>
      <c r="F35" s="23">
        <f>IF(ABS('Duplicate mass closure'!F33-'Duplicate mass closure'!F34)&gt;'Error Flags'!F$3,'Duplicate mass closure'!F34,"")</f>
      </c>
      <c r="G35" s="23">
        <f>IF(ABS('Duplicate mass closure'!G33-'Duplicate mass closure'!G34)&gt;'Error Flags'!G$3,'Duplicate mass closure'!G34,"")</f>
      </c>
      <c r="H35" s="23">
        <f>IF(ABS('Duplicate mass closure'!H33-'Duplicate mass closure'!H34)&gt;'Error Flags'!H$3,'Duplicate mass closure'!H34,"")</f>
      </c>
      <c r="I35" s="23">
        <f>IF(ABS('Duplicate mass closure'!I33-'Duplicate mass closure'!I34)&gt;'Error Flags'!I$3,'Duplicate mass closure'!I34,"")</f>
      </c>
      <c r="J35" s="23" t="e">
        <f>IF(ABS('Duplicate mass closure'!J33-'Duplicate mass closure'!J34)&gt;'Error Flags'!J$3,'Duplicate mass closure'!J34,"")</f>
        <v>#DIV/0!</v>
      </c>
      <c r="K35" s="23" t="e">
        <f>IF(ABS('Duplicate mass closure'!K33-'Duplicate mass closure'!K34)&gt;'Error Flags'!K$3,'Duplicate mass closure'!K34,"")</f>
        <v>#DIV/0!</v>
      </c>
      <c r="L35" s="23" t="e">
        <f>IF(ABS('Duplicate mass closure'!L33-'Duplicate mass closure'!L34)&gt;'Error Flags'!L$3,'Duplicate mass closure'!L34,"")</f>
        <v>#DIV/0!</v>
      </c>
      <c r="M35" s="23" t="e">
        <f>IF(ABS('Duplicate mass closure'!M33-'Duplicate mass closure'!M34)&gt;'Error Flags'!M$3,'Duplicate mass closure'!M34,"")</f>
        <v>#DIV/0!</v>
      </c>
      <c r="N35" s="23" t="e">
        <f>IF(ABS('Duplicate mass closure'!N33-'Duplicate mass closure'!N34)&gt;'Error Flags'!N$3,'Duplicate mass closure'!N34,"")</f>
        <v>#DIV/0!</v>
      </c>
      <c r="O35" s="23">
        <f>IF(ABS('Duplicate mass closure'!O33-'Duplicate mass closure'!O34)&gt;'Error Flags'!O$3,'Duplicate mass closure'!O34,"")</f>
      </c>
      <c r="P35" s="23">
        <f>IF(ABS('Duplicate mass closure'!P33-'Duplicate mass closure'!P34)&gt;'Error Flags'!P$3,'Duplicate mass closure'!P34,"")</f>
      </c>
      <c r="Q35" s="23">
        <f>IF(ABS('Duplicate mass closure'!Q33-'Duplicate mass closure'!Q34)&gt;'Error Flags'!Q$3,'Duplicate mass closure'!Q34,"")</f>
      </c>
    </row>
    <row r="36" spans="1:17" ht="12">
      <c r="A36" s="5">
        <v>17</v>
      </c>
      <c r="B36" s="5">
        <f>'Duplicate mass closure'!B35</f>
        <v>0</v>
      </c>
      <c r="C36" s="23">
        <f>IF(ABS('Duplicate mass closure'!C35-'Duplicate mass closure'!C36)&gt;'Error Flags'!C$3,'Duplicate mass closure'!C35,"")</f>
      </c>
      <c r="D36" s="23">
        <f>IF(ABS('Duplicate mass closure'!D35-'Duplicate mass closure'!D36)&gt;'Error Flags'!D$3,'Duplicate mass closure'!D35,"")</f>
      </c>
      <c r="E36" s="23">
        <f>IF(ABS('Duplicate mass closure'!E35-'Duplicate mass closure'!E36)&gt;'Error Flags'!E$3,'Duplicate mass closure'!E35,"")</f>
      </c>
      <c r="F36" s="23">
        <f>IF(ABS('Duplicate mass closure'!F35-'Duplicate mass closure'!F36)&gt;'Error Flags'!F$3,'Duplicate mass closure'!F35,"")</f>
      </c>
      <c r="G36" s="23">
        <f>IF(ABS('Duplicate mass closure'!G35-'Duplicate mass closure'!G36)&gt;'Error Flags'!G$3,'Duplicate mass closure'!G35,"")</f>
      </c>
      <c r="H36" s="23">
        <f>IF(ABS('Duplicate mass closure'!H35-'Duplicate mass closure'!H36)&gt;'Error Flags'!H$3,'Duplicate mass closure'!H35,"")</f>
      </c>
      <c r="I36" s="23">
        <f>IF(ABS('Duplicate mass closure'!I35-'Duplicate mass closure'!I36)&gt;'Error Flags'!I$3,'Duplicate mass closure'!I35,"")</f>
      </c>
      <c r="J36" s="23" t="e">
        <f>IF(ABS('Duplicate mass closure'!J35-'Duplicate mass closure'!J36)&gt;'Error Flags'!J$3,'Duplicate mass closure'!J35,"")</f>
        <v>#DIV/0!</v>
      </c>
      <c r="K36" s="23" t="e">
        <f>IF(ABS('Duplicate mass closure'!K35-'Duplicate mass closure'!K36)&gt;'Error Flags'!K$3,'Duplicate mass closure'!K35,"")</f>
        <v>#DIV/0!</v>
      </c>
      <c r="L36" s="23" t="e">
        <f>IF(ABS('Duplicate mass closure'!L35-'Duplicate mass closure'!L36)&gt;'Error Flags'!L$3,'Duplicate mass closure'!L35,"")</f>
        <v>#DIV/0!</v>
      </c>
      <c r="M36" s="23" t="e">
        <f>IF(ABS('Duplicate mass closure'!M35-'Duplicate mass closure'!M36)&gt;'Error Flags'!M$3,'Duplicate mass closure'!M35,"")</f>
        <v>#DIV/0!</v>
      </c>
      <c r="N36" s="23" t="e">
        <f>IF(ABS('Duplicate mass closure'!N35-'Duplicate mass closure'!N36)&gt;'Error Flags'!N$3,'Duplicate mass closure'!N35,"")</f>
        <v>#DIV/0!</v>
      </c>
      <c r="O36" s="23">
        <f>IF(ABS('Duplicate mass closure'!O35-'Duplicate mass closure'!O36)&gt;'Error Flags'!O$3,'Duplicate mass closure'!O35,"")</f>
      </c>
      <c r="P36" s="23">
        <f>IF(ABS('Duplicate mass closure'!P35-'Duplicate mass closure'!P36)&gt;'Error Flags'!P$3,'Duplicate mass closure'!P35,"")</f>
      </c>
      <c r="Q36" s="23">
        <f>IF(ABS('Duplicate mass closure'!Q35-'Duplicate mass closure'!Q36)&gt;'Error Flags'!Q$3,'Duplicate mass closure'!Q35,"")</f>
      </c>
    </row>
    <row r="37" spans="1:17" ht="12">
      <c r="A37" s="5" t="s">
        <v>23</v>
      </c>
      <c r="B37" s="5">
        <f>'Duplicate mass closure'!B36</f>
        <v>0</v>
      </c>
      <c r="C37" s="23">
        <f>IF(ABS('Duplicate mass closure'!C35-'Duplicate mass closure'!C36)&gt;'Error Flags'!C$3,'Duplicate mass closure'!C36,"")</f>
      </c>
      <c r="D37" s="23">
        <f>IF(ABS('Duplicate mass closure'!D35-'Duplicate mass closure'!D36)&gt;'Error Flags'!D$3,'Duplicate mass closure'!D36,"")</f>
      </c>
      <c r="E37" s="23">
        <f>IF(ABS('Duplicate mass closure'!E35-'Duplicate mass closure'!E36)&gt;'Error Flags'!E$3,'Duplicate mass closure'!E36,"")</f>
      </c>
      <c r="F37" s="23">
        <f>IF(ABS('Duplicate mass closure'!F35-'Duplicate mass closure'!F36)&gt;'Error Flags'!F$3,'Duplicate mass closure'!F36,"")</f>
      </c>
      <c r="G37" s="23">
        <f>IF(ABS('Duplicate mass closure'!G35-'Duplicate mass closure'!G36)&gt;'Error Flags'!G$3,'Duplicate mass closure'!G36,"")</f>
      </c>
      <c r="H37" s="23">
        <f>IF(ABS('Duplicate mass closure'!H35-'Duplicate mass closure'!H36)&gt;'Error Flags'!H$3,'Duplicate mass closure'!H36,"")</f>
      </c>
      <c r="I37" s="23">
        <f>IF(ABS('Duplicate mass closure'!I35-'Duplicate mass closure'!I36)&gt;'Error Flags'!I$3,'Duplicate mass closure'!I36,"")</f>
      </c>
      <c r="J37" s="23" t="e">
        <f>IF(ABS('Duplicate mass closure'!J35-'Duplicate mass closure'!J36)&gt;'Error Flags'!J$3,'Duplicate mass closure'!J36,"")</f>
        <v>#DIV/0!</v>
      </c>
      <c r="K37" s="23" t="e">
        <f>IF(ABS('Duplicate mass closure'!K35-'Duplicate mass closure'!K36)&gt;'Error Flags'!K$3,'Duplicate mass closure'!K36,"")</f>
        <v>#DIV/0!</v>
      </c>
      <c r="L37" s="23" t="e">
        <f>IF(ABS('Duplicate mass closure'!L35-'Duplicate mass closure'!L36)&gt;'Error Flags'!L$3,'Duplicate mass closure'!L36,"")</f>
        <v>#DIV/0!</v>
      </c>
      <c r="M37" s="23" t="e">
        <f>IF(ABS('Duplicate mass closure'!M35-'Duplicate mass closure'!M36)&gt;'Error Flags'!M$3,'Duplicate mass closure'!M36,"")</f>
        <v>#DIV/0!</v>
      </c>
      <c r="N37" s="23" t="e">
        <f>IF(ABS('Duplicate mass closure'!N35-'Duplicate mass closure'!N36)&gt;'Error Flags'!N$3,'Duplicate mass closure'!N36,"")</f>
        <v>#DIV/0!</v>
      </c>
      <c r="O37" s="23">
        <f>IF(ABS('Duplicate mass closure'!O35-'Duplicate mass closure'!O36)&gt;'Error Flags'!O$3,'Duplicate mass closure'!O36,"")</f>
      </c>
      <c r="P37" s="23">
        <f>IF(ABS('Duplicate mass closure'!P35-'Duplicate mass closure'!P36)&gt;'Error Flags'!P$3,'Duplicate mass closure'!P36,"")</f>
      </c>
      <c r="Q37" s="23">
        <f>IF(ABS('Duplicate mass closure'!Q35-'Duplicate mass closure'!Q36)&gt;'Error Flags'!Q$3,'Duplicate mass closure'!Q36,"")</f>
      </c>
    </row>
    <row r="38" spans="1:17" ht="12">
      <c r="A38" s="5">
        <v>18</v>
      </c>
      <c r="B38" s="5">
        <f>'Duplicate mass closure'!B37</f>
        <v>0</v>
      </c>
      <c r="C38" s="23">
        <f>IF(ABS('Duplicate mass closure'!C37-'Duplicate mass closure'!C38)&gt;'Error Flags'!C$3,'Duplicate mass closure'!C37,"")</f>
      </c>
      <c r="D38" s="23">
        <f>IF(ABS('Duplicate mass closure'!D37-'Duplicate mass closure'!D38)&gt;'Error Flags'!D$3,'Duplicate mass closure'!D37,"")</f>
      </c>
      <c r="E38" s="23">
        <f>IF(ABS('Duplicate mass closure'!E37-'Duplicate mass closure'!E38)&gt;'Error Flags'!E$3,'Duplicate mass closure'!E37,"")</f>
      </c>
      <c r="F38" s="23">
        <f>IF(ABS('Duplicate mass closure'!F37-'Duplicate mass closure'!F38)&gt;'Error Flags'!F$3,'Duplicate mass closure'!F37,"")</f>
      </c>
      <c r="G38" s="23">
        <f>IF(ABS('Duplicate mass closure'!G37-'Duplicate mass closure'!G38)&gt;'Error Flags'!G$3,'Duplicate mass closure'!G37,"")</f>
      </c>
      <c r="H38" s="23">
        <f>IF(ABS('Duplicate mass closure'!H37-'Duplicate mass closure'!H38)&gt;'Error Flags'!H$3,'Duplicate mass closure'!H37,"")</f>
      </c>
      <c r="I38" s="23">
        <f>IF(ABS('Duplicate mass closure'!I37-'Duplicate mass closure'!I38)&gt;'Error Flags'!I$3,'Duplicate mass closure'!I37,"")</f>
      </c>
      <c r="J38" s="23" t="e">
        <f>IF(ABS('Duplicate mass closure'!J37-'Duplicate mass closure'!J38)&gt;'Error Flags'!J$3,'Duplicate mass closure'!J37,"")</f>
        <v>#DIV/0!</v>
      </c>
      <c r="K38" s="23" t="e">
        <f>IF(ABS('Duplicate mass closure'!K37-'Duplicate mass closure'!K38)&gt;'Error Flags'!K$3,'Duplicate mass closure'!K37,"")</f>
        <v>#DIV/0!</v>
      </c>
      <c r="L38" s="23" t="e">
        <f>IF(ABS('Duplicate mass closure'!L37-'Duplicate mass closure'!L38)&gt;'Error Flags'!L$3,'Duplicate mass closure'!L37,"")</f>
        <v>#DIV/0!</v>
      </c>
      <c r="M38" s="23" t="e">
        <f>IF(ABS('Duplicate mass closure'!M37-'Duplicate mass closure'!M38)&gt;'Error Flags'!M$3,'Duplicate mass closure'!M37,"")</f>
        <v>#DIV/0!</v>
      </c>
      <c r="N38" s="23" t="e">
        <f>IF(ABS('Duplicate mass closure'!N37-'Duplicate mass closure'!N38)&gt;'Error Flags'!N$3,'Duplicate mass closure'!N37,"")</f>
        <v>#DIV/0!</v>
      </c>
      <c r="O38" s="23">
        <f>IF(ABS('Duplicate mass closure'!O37-'Duplicate mass closure'!O38)&gt;'Error Flags'!O$3,'Duplicate mass closure'!O37,"")</f>
      </c>
      <c r="P38" s="23">
        <f>IF(ABS('Duplicate mass closure'!P37-'Duplicate mass closure'!P38)&gt;'Error Flags'!P$3,'Duplicate mass closure'!P37,"")</f>
      </c>
      <c r="Q38" s="23">
        <f>IF(ABS('Duplicate mass closure'!Q37-'Duplicate mass closure'!Q38)&gt;'Error Flags'!Q$3,'Duplicate mass closure'!Q37,"")</f>
      </c>
    </row>
    <row r="39" spans="1:17" ht="12">
      <c r="A39" s="5" t="s">
        <v>24</v>
      </c>
      <c r="B39" s="5">
        <f>'Duplicate mass closure'!B38</f>
        <v>0</v>
      </c>
      <c r="C39" s="23">
        <f>IF(ABS('Duplicate mass closure'!C37-'Duplicate mass closure'!C38)&gt;'Error Flags'!C$3,'Duplicate mass closure'!C38,"")</f>
      </c>
      <c r="D39" s="23">
        <f>IF(ABS('Duplicate mass closure'!D37-'Duplicate mass closure'!D38)&gt;'Error Flags'!D$3,'Duplicate mass closure'!D38,"")</f>
      </c>
      <c r="E39" s="23">
        <f>IF(ABS('Duplicate mass closure'!E37-'Duplicate mass closure'!E38)&gt;'Error Flags'!E$3,'Duplicate mass closure'!E38,"")</f>
      </c>
      <c r="F39" s="23">
        <f>IF(ABS('Duplicate mass closure'!F37-'Duplicate mass closure'!F38)&gt;'Error Flags'!F$3,'Duplicate mass closure'!F38,"")</f>
      </c>
      <c r="G39" s="23">
        <f>IF(ABS('Duplicate mass closure'!G37-'Duplicate mass closure'!G38)&gt;'Error Flags'!G$3,'Duplicate mass closure'!G38,"")</f>
      </c>
      <c r="H39" s="23">
        <f>IF(ABS('Duplicate mass closure'!H37-'Duplicate mass closure'!H38)&gt;'Error Flags'!H$3,'Duplicate mass closure'!H38,"")</f>
      </c>
      <c r="I39" s="23">
        <f>IF(ABS('Duplicate mass closure'!I37-'Duplicate mass closure'!I38)&gt;'Error Flags'!I$3,'Duplicate mass closure'!I38,"")</f>
      </c>
      <c r="J39" s="23" t="e">
        <f>IF(ABS('Duplicate mass closure'!J37-'Duplicate mass closure'!J38)&gt;'Error Flags'!J$3,'Duplicate mass closure'!J38,"")</f>
        <v>#DIV/0!</v>
      </c>
      <c r="K39" s="23" t="e">
        <f>IF(ABS('Duplicate mass closure'!K37-'Duplicate mass closure'!K38)&gt;'Error Flags'!K$3,'Duplicate mass closure'!K38,"")</f>
        <v>#DIV/0!</v>
      </c>
      <c r="L39" s="23" t="e">
        <f>IF(ABS('Duplicate mass closure'!L37-'Duplicate mass closure'!L38)&gt;'Error Flags'!L$3,'Duplicate mass closure'!L38,"")</f>
        <v>#DIV/0!</v>
      </c>
      <c r="M39" s="23" t="e">
        <f>IF(ABS('Duplicate mass closure'!M37-'Duplicate mass closure'!M38)&gt;'Error Flags'!M$3,'Duplicate mass closure'!M38,"")</f>
        <v>#DIV/0!</v>
      </c>
      <c r="N39" s="23" t="e">
        <f>IF(ABS('Duplicate mass closure'!N37-'Duplicate mass closure'!N38)&gt;'Error Flags'!N$3,'Duplicate mass closure'!N38,"")</f>
        <v>#DIV/0!</v>
      </c>
      <c r="O39" s="23">
        <f>IF(ABS('Duplicate mass closure'!O37-'Duplicate mass closure'!O38)&gt;'Error Flags'!O$3,'Duplicate mass closure'!O38,"")</f>
      </c>
      <c r="P39" s="23">
        <f>IF(ABS('Duplicate mass closure'!P37-'Duplicate mass closure'!P38)&gt;'Error Flags'!P$3,'Duplicate mass closure'!P38,"")</f>
      </c>
      <c r="Q39" s="23">
        <f>IF(ABS('Duplicate mass closure'!Q37-'Duplicate mass closure'!Q38)&gt;'Error Flags'!Q$3,'Duplicate mass closure'!Q38,"")</f>
      </c>
    </row>
    <row r="40" spans="1:17" ht="12">
      <c r="A40" s="5">
        <v>19</v>
      </c>
      <c r="B40" s="5">
        <f>'Duplicate mass closure'!B39</f>
        <v>0</v>
      </c>
      <c r="C40" s="23">
        <f>IF(ABS('Duplicate mass closure'!C39-'Duplicate mass closure'!C40)&gt;'Error Flags'!C$3,'Duplicate mass closure'!C39,"")</f>
      </c>
      <c r="D40" s="23">
        <f>IF(ABS('Duplicate mass closure'!D39-'Duplicate mass closure'!D40)&gt;'Error Flags'!D$3,'Duplicate mass closure'!D39,"")</f>
      </c>
      <c r="E40" s="23">
        <f>IF(ABS('Duplicate mass closure'!E39-'Duplicate mass closure'!E40)&gt;'Error Flags'!E$3,'Duplicate mass closure'!E39,"")</f>
      </c>
      <c r="F40" s="23">
        <f>IF(ABS('Duplicate mass closure'!F39-'Duplicate mass closure'!F40)&gt;'Error Flags'!F$3,'Duplicate mass closure'!F39,"")</f>
      </c>
      <c r="G40" s="23">
        <f>IF(ABS('Duplicate mass closure'!G39-'Duplicate mass closure'!G40)&gt;'Error Flags'!G$3,'Duplicate mass closure'!G39,"")</f>
      </c>
      <c r="H40" s="23">
        <f>IF(ABS('Duplicate mass closure'!H39-'Duplicate mass closure'!H40)&gt;'Error Flags'!H$3,'Duplicate mass closure'!H39,"")</f>
      </c>
      <c r="I40" s="23">
        <f>IF(ABS('Duplicate mass closure'!I39-'Duplicate mass closure'!I40)&gt;'Error Flags'!I$3,'Duplicate mass closure'!I39,"")</f>
      </c>
      <c r="J40" s="23" t="e">
        <f>IF(ABS('Duplicate mass closure'!J39-'Duplicate mass closure'!J40)&gt;'Error Flags'!J$3,'Duplicate mass closure'!J39,"")</f>
        <v>#DIV/0!</v>
      </c>
      <c r="K40" s="23" t="e">
        <f>IF(ABS('Duplicate mass closure'!K39-'Duplicate mass closure'!K40)&gt;'Error Flags'!K$3,'Duplicate mass closure'!K39,"")</f>
        <v>#DIV/0!</v>
      </c>
      <c r="L40" s="23" t="e">
        <f>IF(ABS('Duplicate mass closure'!L39-'Duplicate mass closure'!L40)&gt;'Error Flags'!L$3,'Duplicate mass closure'!L39,"")</f>
        <v>#DIV/0!</v>
      </c>
      <c r="M40" s="23" t="e">
        <f>IF(ABS('Duplicate mass closure'!M39-'Duplicate mass closure'!M40)&gt;'Error Flags'!M$3,'Duplicate mass closure'!M39,"")</f>
        <v>#DIV/0!</v>
      </c>
      <c r="N40" s="23" t="e">
        <f>IF(ABS('Duplicate mass closure'!N39-'Duplicate mass closure'!N40)&gt;'Error Flags'!N$3,'Duplicate mass closure'!N39,"")</f>
        <v>#DIV/0!</v>
      </c>
      <c r="O40" s="23">
        <f>IF(ABS('Duplicate mass closure'!O39-'Duplicate mass closure'!O40)&gt;'Error Flags'!O$3,'Duplicate mass closure'!O39,"")</f>
      </c>
      <c r="P40" s="23">
        <f>IF(ABS('Duplicate mass closure'!P39-'Duplicate mass closure'!P40)&gt;'Error Flags'!P$3,'Duplicate mass closure'!P39,"")</f>
      </c>
      <c r="Q40" s="23">
        <f>IF(ABS('Duplicate mass closure'!Q39-'Duplicate mass closure'!Q40)&gt;'Error Flags'!Q$3,'Duplicate mass closure'!Q39,"")</f>
      </c>
    </row>
    <row r="41" spans="1:17" ht="12">
      <c r="A41" s="5" t="s">
        <v>25</v>
      </c>
      <c r="B41" s="5">
        <f>'Duplicate mass closure'!B40</f>
        <v>0</v>
      </c>
      <c r="C41" s="23">
        <f>IF(ABS('Duplicate mass closure'!C39-'Duplicate mass closure'!C40)&gt;'Error Flags'!C$3,'Duplicate mass closure'!C40,"")</f>
      </c>
      <c r="D41" s="23">
        <f>IF(ABS('Duplicate mass closure'!D39-'Duplicate mass closure'!D40)&gt;'Error Flags'!D$3,'Duplicate mass closure'!D40,"")</f>
      </c>
      <c r="E41" s="23">
        <f>IF(ABS('Duplicate mass closure'!E39-'Duplicate mass closure'!E40)&gt;'Error Flags'!E$3,'Duplicate mass closure'!E40,"")</f>
      </c>
      <c r="F41" s="23">
        <f>IF(ABS('Duplicate mass closure'!F39-'Duplicate mass closure'!F40)&gt;'Error Flags'!F$3,'Duplicate mass closure'!F40,"")</f>
      </c>
      <c r="G41" s="23">
        <f>IF(ABS('Duplicate mass closure'!G39-'Duplicate mass closure'!G40)&gt;'Error Flags'!G$3,'Duplicate mass closure'!G40,"")</f>
      </c>
      <c r="H41" s="23">
        <f>IF(ABS('Duplicate mass closure'!H39-'Duplicate mass closure'!H40)&gt;'Error Flags'!H$3,'Duplicate mass closure'!H40,"")</f>
      </c>
      <c r="I41" s="23">
        <f>IF(ABS('Duplicate mass closure'!I39-'Duplicate mass closure'!I40)&gt;'Error Flags'!I$3,'Duplicate mass closure'!I40,"")</f>
      </c>
      <c r="J41" s="23" t="e">
        <f>IF(ABS('Duplicate mass closure'!J39-'Duplicate mass closure'!J40)&gt;'Error Flags'!J$3,'Duplicate mass closure'!J40,"")</f>
        <v>#DIV/0!</v>
      </c>
      <c r="K41" s="23" t="e">
        <f>IF(ABS('Duplicate mass closure'!K39-'Duplicate mass closure'!K40)&gt;'Error Flags'!K$3,'Duplicate mass closure'!K40,"")</f>
        <v>#DIV/0!</v>
      </c>
      <c r="L41" s="23" t="e">
        <f>IF(ABS('Duplicate mass closure'!L39-'Duplicate mass closure'!L40)&gt;'Error Flags'!L$3,'Duplicate mass closure'!L40,"")</f>
        <v>#DIV/0!</v>
      </c>
      <c r="M41" s="23" t="e">
        <f>IF(ABS('Duplicate mass closure'!M39-'Duplicate mass closure'!M40)&gt;'Error Flags'!M$3,'Duplicate mass closure'!M40,"")</f>
        <v>#DIV/0!</v>
      </c>
      <c r="N41" s="23" t="e">
        <f>IF(ABS('Duplicate mass closure'!N39-'Duplicate mass closure'!N40)&gt;'Error Flags'!N$3,'Duplicate mass closure'!N40,"")</f>
        <v>#DIV/0!</v>
      </c>
      <c r="O41" s="23">
        <f>IF(ABS('Duplicate mass closure'!O39-'Duplicate mass closure'!O40)&gt;'Error Flags'!O$3,'Duplicate mass closure'!O40,"")</f>
      </c>
      <c r="P41" s="23">
        <f>IF(ABS('Duplicate mass closure'!P39-'Duplicate mass closure'!P40)&gt;'Error Flags'!P$3,'Duplicate mass closure'!P40,"")</f>
      </c>
      <c r="Q41" s="23">
        <f>IF(ABS('Duplicate mass closure'!Q39-'Duplicate mass closure'!Q40)&gt;'Error Flags'!Q$3,'Duplicate mass closure'!Q40,"")</f>
      </c>
    </row>
    <row r="42" spans="1:17" ht="12">
      <c r="A42" s="5">
        <v>20</v>
      </c>
      <c r="B42" s="5">
        <f>'Duplicate mass closure'!B41</f>
        <v>0</v>
      </c>
      <c r="C42" s="23">
        <f>IF(ABS('Duplicate mass closure'!C41-'Duplicate mass closure'!C42)&gt;'Error Flags'!C$3,'Duplicate mass closure'!C41,"")</f>
      </c>
      <c r="D42" s="23">
        <f>IF(ABS('Duplicate mass closure'!D41-'Duplicate mass closure'!D42)&gt;'Error Flags'!D$3,'Duplicate mass closure'!D41,"")</f>
      </c>
      <c r="E42" s="23">
        <f>IF(ABS('Duplicate mass closure'!E41-'Duplicate mass closure'!E42)&gt;'Error Flags'!E$3,'Duplicate mass closure'!E41,"")</f>
      </c>
      <c r="F42" s="23">
        <f>IF(ABS('Duplicate mass closure'!F41-'Duplicate mass closure'!F42)&gt;'Error Flags'!F$3,'Duplicate mass closure'!F41,"")</f>
      </c>
      <c r="G42" s="23">
        <f>IF(ABS('Duplicate mass closure'!G41-'Duplicate mass closure'!G42)&gt;'Error Flags'!G$3,'Duplicate mass closure'!G41,"")</f>
      </c>
      <c r="H42" s="23">
        <f>IF(ABS('Duplicate mass closure'!H41-'Duplicate mass closure'!H42)&gt;'Error Flags'!H$3,'Duplicate mass closure'!H41,"")</f>
      </c>
      <c r="I42" s="23">
        <f>IF(ABS('Duplicate mass closure'!I41-'Duplicate mass closure'!I42)&gt;'Error Flags'!I$3,'Duplicate mass closure'!I41,"")</f>
      </c>
      <c r="J42" s="23" t="e">
        <f>IF(ABS('Duplicate mass closure'!J41-'Duplicate mass closure'!J42)&gt;'Error Flags'!J$3,'Duplicate mass closure'!J41,"")</f>
        <v>#DIV/0!</v>
      </c>
      <c r="K42" s="23" t="e">
        <f>IF(ABS('Duplicate mass closure'!K41-'Duplicate mass closure'!K42)&gt;'Error Flags'!K$3,'Duplicate mass closure'!K41,"")</f>
        <v>#DIV/0!</v>
      </c>
      <c r="L42" s="23" t="e">
        <f>IF(ABS('Duplicate mass closure'!L41-'Duplicate mass closure'!L42)&gt;'Error Flags'!L$3,'Duplicate mass closure'!L41,"")</f>
        <v>#DIV/0!</v>
      </c>
      <c r="M42" s="23" t="e">
        <f>IF(ABS('Duplicate mass closure'!M41-'Duplicate mass closure'!M42)&gt;'Error Flags'!M$3,'Duplicate mass closure'!M41,"")</f>
        <v>#DIV/0!</v>
      </c>
      <c r="N42" s="23" t="e">
        <f>IF(ABS('Duplicate mass closure'!N41-'Duplicate mass closure'!N42)&gt;'Error Flags'!N$3,'Duplicate mass closure'!N41,"")</f>
        <v>#DIV/0!</v>
      </c>
      <c r="O42" s="23">
        <f>IF(ABS('Duplicate mass closure'!O41-'Duplicate mass closure'!O42)&gt;'Error Flags'!O$3,'Duplicate mass closure'!O41,"")</f>
      </c>
      <c r="P42" s="23">
        <f>IF(ABS('Duplicate mass closure'!P41-'Duplicate mass closure'!P42)&gt;'Error Flags'!P$3,'Duplicate mass closure'!P41,"")</f>
      </c>
      <c r="Q42" s="23">
        <f>IF(ABS('Duplicate mass closure'!Q41-'Duplicate mass closure'!Q42)&gt;'Error Flags'!Q$3,'Duplicate mass closure'!Q41,"")</f>
      </c>
    </row>
    <row r="43" spans="1:17" ht="12">
      <c r="A43" s="5" t="s">
        <v>26</v>
      </c>
      <c r="B43" s="5">
        <f>'Duplicate mass closure'!B42</f>
        <v>0</v>
      </c>
      <c r="C43" s="23">
        <f>IF(ABS('Duplicate mass closure'!C41-'Duplicate mass closure'!C42)&gt;'Error Flags'!C$3,'Duplicate mass closure'!C42,"")</f>
      </c>
      <c r="D43" s="23">
        <f>IF(ABS('Duplicate mass closure'!D41-'Duplicate mass closure'!D42)&gt;'Error Flags'!D$3,'Duplicate mass closure'!D42,"")</f>
      </c>
      <c r="E43" s="23">
        <f>IF(ABS('Duplicate mass closure'!E41-'Duplicate mass closure'!E42)&gt;'Error Flags'!E$3,'Duplicate mass closure'!E42,"")</f>
      </c>
      <c r="F43" s="23">
        <f>IF(ABS('Duplicate mass closure'!F41-'Duplicate mass closure'!F42)&gt;'Error Flags'!F$3,'Duplicate mass closure'!F42,"")</f>
      </c>
      <c r="G43" s="23">
        <f>IF(ABS('Duplicate mass closure'!G41-'Duplicate mass closure'!G42)&gt;'Error Flags'!G$3,'Duplicate mass closure'!G42,"")</f>
      </c>
      <c r="H43" s="23">
        <f>IF(ABS('Duplicate mass closure'!H41-'Duplicate mass closure'!H42)&gt;'Error Flags'!H$3,'Duplicate mass closure'!H42,"")</f>
      </c>
      <c r="I43" s="23">
        <f>IF(ABS('Duplicate mass closure'!I41-'Duplicate mass closure'!I42)&gt;'Error Flags'!I$3,'Duplicate mass closure'!I42,"")</f>
      </c>
      <c r="J43" s="23" t="e">
        <f>IF(ABS('Duplicate mass closure'!J41-'Duplicate mass closure'!J42)&gt;'Error Flags'!J$3,'Duplicate mass closure'!J42,"")</f>
        <v>#DIV/0!</v>
      </c>
      <c r="K43" s="23" t="e">
        <f>IF(ABS('Duplicate mass closure'!K41-'Duplicate mass closure'!K42)&gt;'Error Flags'!K$3,'Duplicate mass closure'!K42,"")</f>
        <v>#DIV/0!</v>
      </c>
      <c r="L43" s="23" t="e">
        <f>IF(ABS('Duplicate mass closure'!L41-'Duplicate mass closure'!L42)&gt;'Error Flags'!L$3,'Duplicate mass closure'!L42,"")</f>
        <v>#DIV/0!</v>
      </c>
      <c r="M43" s="23" t="e">
        <f>IF(ABS('Duplicate mass closure'!M41-'Duplicate mass closure'!M42)&gt;'Error Flags'!M$3,'Duplicate mass closure'!M42,"")</f>
        <v>#DIV/0!</v>
      </c>
      <c r="N43" s="23" t="e">
        <f>IF(ABS('Duplicate mass closure'!N41-'Duplicate mass closure'!N42)&gt;'Error Flags'!N$3,'Duplicate mass closure'!N42,"")</f>
        <v>#DIV/0!</v>
      </c>
      <c r="O43" s="23">
        <f>IF(ABS('Duplicate mass closure'!O41-'Duplicate mass closure'!O42)&gt;'Error Flags'!O$3,'Duplicate mass closure'!O42,"")</f>
      </c>
      <c r="P43" s="23">
        <f>IF(ABS('Duplicate mass closure'!P41-'Duplicate mass closure'!P42)&gt;'Error Flags'!P$3,'Duplicate mass closure'!P42,"")</f>
      </c>
      <c r="Q43" s="23">
        <f>IF(ABS('Duplicate mass closure'!Q41-'Duplicate mass closure'!Q42)&gt;'Error Flags'!Q$3,'Duplicate mass closure'!Q42,"")</f>
      </c>
    </row>
    <row r="44" spans="1:17" ht="12">
      <c r="A44" s="5">
        <v>21</v>
      </c>
      <c r="B44" s="5">
        <f>'Duplicate mass closure'!B43</f>
        <v>0</v>
      </c>
      <c r="C44" s="23">
        <f>IF(ABS('Duplicate mass closure'!C43-'Duplicate mass closure'!C44)&gt;'Error Flags'!C$3,'Duplicate mass closure'!C43,"")</f>
      </c>
      <c r="D44" s="23">
        <f>IF(ABS('Duplicate mass closure'!D43-'Duplicate mass closure'!D44)&gt;'Error Flags'!D$3,'Duplicate mass closure'!D43,"")</f>
      </c>
      <c r="E44" s="23">
        <f>IF(ABS('Duplicate mass closure'!E43-'Duplicate mass closure'!E44)&gt;'Error Flags'!E$3,'Duplicate mass closure'!E43,"")</f>
      </c>
      <c r="F44" s="23">
        <f>IF(ABS('Duplicate mass closure'!F43-'Duplicate mass closure'!F44)&gt;'Error Flags'!F$3,'Duplicate mass closure'!F43,"")</f>
      </c>
      <c r="G44" s="23">
        <f>IF(ABS('Duplicate mass closure'!G43-'Duplicate mass closure'!G44)&gt;'Error Flags'!G$3,'Duplicate mass closure'!G43,"")</f>
      </c>
      <c r="H44" s="23">
        <f>IF(ABS('Duplicate mass closure'!H43-'Duplicate mass closure'!H44)&gt;'Error Flags'!H$3,'Duplicate mass closure'!H43,"")</f>
      </c>
      <c r="I44" s="23">
        <f>IF(ABS('Duplicate mass closure'!I43-'Duplicate mass closure'!I44)&gt;'Error Flags'!I$3,'Duplicate mass closure'!I43,"")</f>
      </c>
      <c r="J44" s="23" t="e">
        <f>IF(ABS('Duplicate mass closure'!J43-'Duplicate mass closure'!J44)&gt;'Error Flags'!J$3,'Duplicate mass closure'!J43,"")</f>
        <v>#DIV/0!</v>
      </c>
      <c r="K44" s="23" t="e">
        <f>IF(ABS('Duplicate mass closure'!K43-'Duplicate mass closure'!K44)&gt;'Error Flags'!K$3,'Duplicate mass closure'!K43,"")</f>
        <v>#DIV/0!</v>
      </c>
      <c r="L44" s="23" t="e">
        <f>IF(ABS('Duplicate mass closure'!L43-'Duplicate mass closure'!L44)&gt;'Error Flags'!L$3,'Duplicate mass closure'!L43,"")</f>
        <v>#DIV/0!</v>
      </c>
      <c r="M44" s="23" t="e">
        <f>IF(ABS('Duplicate mass closure'!M43-'Duplicate mass closure'!M44)&gt;'Error Flags'!M$3,'Duplicate mass closure'!M43,"")</f>
        <v>#DIV/0!</v>
      </c>
      <c r="N44" s="23" t="e">
        <f>IF(ABS('Duplicate mass closure'!N43-'Duplicate mass closure'!N44)&gt;'Error Flags'!N$3,'Duplicate mass closure'!N43,"")</f>
        <v>#DIV/0!</v>
      </c>
      <c r="O44" s="23">
        <f>IF(ABS('Duplicate mass closure'!O43-'Duplicate mass closure'!O44)&gt;'Error Flags'!O$3,'Duplicate mass closure'!O43,"")</f>
      </c>
      <c r="P44" s="23">
        <f>IF(ABS('Duplicate mass closure'!P43-'Duplicate mass closure'!P44)&gt;'Error Flags'!P$3,'Duplicate mass closure'!P43,"")</f>
      </c>
      <c r="Q44" s="23">
        <f>IF(ABS('Duplicate mass closure'!Q43-'Duplicate mass closure'!Q44)&gt;'Error Flags'!Q$3,'Duplicate mass closure'!Q43,"")</f>
      </c>
    </row>
    <row r="45" spans="1:17" ht="12">
      <c r="A45" s="5" t="s">
        <v>27</v>
      </c>
      <c r="B45" s="5">
        <f>'Duplicate mass closure'!B44</f>
        <v>0</v>
      </c>
      <c r="C45" s="23">
        <f>IF(ABS('Duplicate mass closure'!C43-'Duplicate mass closure'!C44)&gt;'Error Flags'!C$3,'Duplicate mass closure'!C44,"")</f>
      </c>
      <c r="D45" s="23">
        <f>IF(ABS('Duplicate mass closure'!D43-'Duplicate mass closure'!D44)&gt;'Error Flags'!D$3,'Duplicate mass closure'!D44,"")</f>
      </c>
      <c r="E45" s="23">
        <f>IF(ABS('Duplicate mass closure'!E43-'Duplicate mass closure'!E44)&gt;'Error Flags'!E$3,'Duplicate mass closure'!E44,"")</f>
      </c>
      <c r="F45" s="23">
        <f>IF(ABS('Duplicate mass closure'!F43-'Duplicate mass closure'!F44)&gt;'Error Flags'!F$3,'Duplicate mass closure'!F44,"")</f>
      </c>
      <c r="G45" s="23">
        <f>IF(ABS('Duplicate mass closure'!G43-'Duplicate mass closure'!G44)&gt;'Error Flags'!G$3,'Duplicate mass closure'!G44,"")</f>
      </c>
      <c r="H45" s="23">
        <f>IF(ABS('Duplicate mass closure'!H43-'Duplicate mass closure'!H44)&gt;'Error Flags'!H$3,'Duplicate mass closure'!H44,"")</f>
      </c>
      <c r="I45" s="23">
        <f>IF(ABS('Duplicate mass closure'!I43-'Duplicate mass closure'!I44)&gt;'Error Flags'!I$3,'Duplicate mass closure'!I44,"")</f>
      </c>
      <c r="J45" s="23" t="e">
        <f>IF(ABS('Duplicate mass closure'!J43-'Duplicate mass closure'!J44)&gt;'Error Flags'!J$3,'Duplicate mass closure'!J44,"")</f>
        <v>#DIV/0!</v>
      </c>
      <c r="K45" s="23" t="e">
        <f>IF(ABS('Duplicate mass closure'!K43-'Duplicate mass closure'!K44)&gt;'Error Flags'!K$3,'Duplicate mass closure'!K44,"")</f>
        <v>#DIV/0!</v>
      </c>
      <c r="L45" s="23" t="e">
        <f>IF(ABS('Duplicate mass closure'!L43-'Duplicate mass closure'!L44)&gt;'Error Flags'!L$3,'Duplicate mass closure'!L44,"")</f>
        <v>#DIV/0!</v>
      </c>
      <c r="M45" s="23" t="e">
        <f>IF(ABS('Duplicate mass closure'!M43-'Duplicate mass closure'!M44)&gt;'Error Flags'!M$3,'Duplicate mass closure'!M44,"")</f>
        <v>#DIV/0!</v>
      </c>
      <c r="N45" s="23" t="e">
        <f>IF(ABS('Duplicate mass closure'!N43-'Duplicate mass closure'!N44)&gt;'Error Flags'!N$3,'Duplicate mass closure'!N44,"")</f>
        <v>#DIV/0!</v>
      </c>
      <c r="O45" s="23">
        <f>IF(ABS('Duplicate mass closure'!O43-'Duplicate mass closure'!O44)&gt;'Error Flags'!O$3,'Duplicate mass closure'!O44,"")</f>
      </c>
      <c r="P45" s="23">
        <f>IF(ABS('Duplicate mass closure'!P43-'Duplicate mass closure'!P44)&gt;'Error Flags'!P$3,'Duplicate mass closure'!P44,"")</f>
      </c>
      <c r="Q45" s="23">
        <f>IF(ABS('Duplicate mass closure'!Q43-'Duplicate mass closure'!Q44)&gt;'Error Flags'!Q$3,'Duplicate mass closure'!Q44,"")</f>
      </c>
    </row>
    <row r="46" spans="1:17" ht="12">
      <c r="A46" s="5">
        <v>22</v>
      </c>
      <c r="B46" s="5">
        <f>'Duplicate mass closure'!B45</f>
        <v>0</v>
      </c>
      <c r="C46" s="23">
        <f>IF(ABS('Duplicate mass closure'!C45-'Duplicate mass closure'!C46)&gt;'Error Flags'!C$3,'Duplicate mass closure'!C45,"")</f>
      </c>
      <c r="D46" s="23">
        <f>IF(ABS('Duplicate mass closure'!D45-'Duplicate mass closure'!D46)&gt;'Error Flags'!D$3,'Duplicate mass closure'!D45,"")</f>
      </c>
      <c r="E46" s="23">
        <f>IF(ABS('Duplicate mass closure'!E45-'Duplicate mass closure'!E46)&gt;'Error Flags'!E$3,'Duplicate mass closure'!E45,"")</f>
      </c>
      <c r="F46" s="23">
        <f>IF(ABS('Duplicate mass closure'!F45-'Duplicate mass closure'!F46)&gt;'Error Flags'!F$3,'Duplicate mass closure'!F45,"")</f>
      </c>
      <c r="G46" s="23">
        <f>IF(ABS('Duplicate mass closure'!G45-'Duplicate mass closure'!G46)&gt;'Error Flags'!G$3,'Duplicate mass closure'!G45,"")</f>
      </c>
      <c r="H46" s="23">
        <f>IF(ABS('Duplicate mass closure'!H45-'Duplicate mass closure'!H46)&gt;'Error Flags'!H$3,'Duplicate mass closure'!H45,"")</f>
      </c>
      <c r="I46" s="23">
        <f>IF(ABS('Duplicate mass closure'!I45-'Duplicate mass closure'!I46)&gt;'Error Flags'!I$3,'Duplicate mass closure'!I45,"")</f>
      </c>
      <c r="J46" s="23" t="e">
        <f>IF(ABS('Duplicate mass closure'!J45-'Duplicate mass closure'!J46)&gt;'Error Flags'!J$3,'Duplicate mass closure'!J45,"")</f>
        <v>#DIV/0!</v>
      </c>
      <c r="K46" s="23" t="e">
        <f>IF(ABS('Duplicate mass closure'!K45-'Duplicate mass closure'!K46)&gt;'Error Flags'!K$3,'Duplicate mass closure'!K45,"")</f>
        <v>#DIV/0!</v>
      </c>
      <c r="L46" s="23" t="e">
        <f>IF(ABS('Duplicate mass closure'!L45-'Duplicate mass closure'!L46)&gt;'Error Flags'!L$3,'Duplicate mass closure'!L45,"")</f>
        <v>#DIV/0!</v>
      </c>
      <c r="M46" s="23" t="e">
        <f>IF(ABS('Duplicate mass closure'!M45-'Duplicate mass closure'!M46)&gt;'Error Flags'!M$3,'Duplicate mass closure'!M45,"")</f>
        <v>#DIV/0!</v>
      </c>
      <c r="N46" s="23" t="e">
        <f>IF(ABS('Duplicate mass closure'!N45-'Duplicate mass closure'!N46)&gt;'Error Flags'!N$3,'Duplicate mass closure'!N45,"")</f>
        <v>#DIV/0!</v>
      </c>
      <c r="O46" s="23">
        <f>IF(ABS('Duplicate mass closure'!O45-'Duplicate mass closure'!O46)&gt;'Error Flags'!O$3,'Duplicate mass closure'!O45,"")</f>
      </c>
      <c r="P46" s="23">
        <f>IF(ABS('Duplicate mass closure'!P45-'Duplicate mass closure'!P46)&gt;'Error Flags'!P$3,'Duplicate mass closure'!P45,"")</f>
      </c>
      <c r="Q46" s="23">
        <f>IF(ABS('Duplicate mass closure'!Q45-'Duplicate mass closure'!Q46)&gt;'Error Flags'!Q$3,'Duplicate mass closure'!Q45,"")</f>
      </c>
    </row>
    <row r="47" spans="1:17" ht="12">
      <c r="A47" s="5" t="s">
        <v>28</v>
      </c>
      <c r="B47" s="5">
        <f>'Duplicate mass closure'!B46</f>
        <v>0</v>
      </c>
      <c r="C47" s="23">
        <f>IF(ABS('Duplicate mass closure'!C45-'Duplicate mass closure'!C46)&gt;'Error Flags'!C$3,'Duplicate mass closure'!C46,"")</f>
      </c>
      <c r="D47" s="23">
        <f>IF(ABS('Duplicate mass closure'!D45-'Duplicate mass closure'!D46)&gt;'Error Flags'!D$3,'Duplicate mass closure'!D46,"")</f>
      </c>
      <c r="E47" s="23">
        <f>IF(ABS('Duplicate mass closure'!E45-'Duplicate mass closure'!E46)&gt;'Error Flags'!E$3,'Duplicate mass closure'!E46,"")</f>
      </c>
      <c r="F47" s="23">
        <f>IF(ABS('Duplicate mass closure'!F45-'Duplicate mass closure'!F46)&gt;'Error Flags'!F$3,'Duplicate mass closure'!F46,"")</f>
      </c>
      <c r="G47" s="23">
        <f>IF(ABS('Duplicate mass closure'!G45-'Duplicate mass closure'!G46)&gt;'Error Flags'!G$3,'Duplicate mass closure'!G46,"")</f>
      </c>
      <c r="H47" s="23">
        <f>IF(ABS('Duplicate mass closure'!H45-'Duplicate mass closure'!H46)&gt;'Error Flags'!H$3,'Duplicate mass closure'!H46,"")</f>
      </c>
      <c r="I47" s="23">
        <f>IF(ABS('Duplicate mass closure'!I45-'Duplicate mass closure'!I46)&gt;'Error Flags'!I$3,'Duplicate mass closure'!I46,"")</f>
      </c>
      <c r="J47" s="23" t="e">
        <f>IF(ABS('Duplicate mass closure'!J45-'Duplicate mass closure'!J46)&gt;'Error Flags'!J$3,'Duplicate mass closure'!J46,"")</f>
        <v>#DIV/0!</v>
      </c>
      <c r="K47" s="23" t="e">
        <f>IF(ABS('Duplicate mass closure'!K45-'Duplicate mass closure'!K46)&gt;'Error Flags'!K$3,'Duplicate mass closure'!K46,"")</f>
        <v>#DIV/0!</v>
      </c>
      <c r="L47" s="23" t="e">
        <f>IF(ABS('Duplicate mass closure'!L45-'Duplicate mass closure'!L46)&gt;'Error Flags'!L$3,'Duplicate mass closure'!L46,"")</f>
        <v>#DIV/0!</v>
      </c>
      <c r="M47" s="23" t="e">
        <f>IF(ABS('Duplicate mass closure'!M45-'Duplicate mass closure'!M46)&gt;'Error Flags'!M$3,'Duplicate mass closure'!M46,"")</f>
        <v>#DIV/0!</v>
      </c>
      <c r="N47" s="23" t="e">
        <f>IF(ABS('Duplicate mass closure'!N45-'Duplicate mass closure'!N46)&gt;'Error Flags'!N$3,'Duplicate mass closure'!N46,"")</f>
        <v>#DIV/0!</v>
      </c>
      <c r="O47" s="23">
        <f>IF(ABS('Duplicate mass closure'!O45-'Duplicate mass closure'!O46)&gt;'Error Flags'!O$3,'Duplicate mass closure'!O46,"")</f>
      </c>
      <c r="P47" s="23">
        <f>IF(ABS('Duplicate mass closure'!P45-'Duplicate mass closure'!P46)&gt;'Error Flags'!P$3,'Duplicate mass closure'!P46,"")</f>
      </c>
      <c r="Q47" s="23">
        <f>IF(ABS('Duplicate mass closure'!Q45-'Duplicate mass closure'!Q46)&gt;'Error Flags'!Q$3,'Duplicate mass closure'!Q46,"")</f>
      </c>
    </row>
    <row r="48" spans="1:17" ht="12">
      <c r="A48" s="5">
        <v>23</v>
      </c>
      <c r="B48" s="5">
        <f>'Duplicate mass closure'!B47</f>
        <v>0</v>
      </c>
      <c r="C48" s="23">
        <f>IF(ABS('Duplicate mass closure'!C47-'Duplicate mass closure'!C48)&gt;'Error Flags'!C$3,'Duplicate mass closure'!C47,"")</f>
      </c>
      <c r="D48" s="23">
        <f>IF(ABS('Duplicate mass closure'!D47-'Duplicate mass closure'!D48)&gt;'Error Flags'!D$3,'Duplicate mass closure'!D47,"")</f>
      </c>
      <c r="E48" s="23">
        <f>IF(ABS('Duplicate mass closure'!E47-'Duplicate mass closure'!E48)&gt;'Error Flags'!E$3,'Duplicate mass closure'!E47,"")</f>
      </c>
      <c r="F48" s="23">
        <f>IF(ABS('Duplicate mass closure'!F47-'Duplicate mass closure'!F48)&gt;'Error Flags'!F$3,'Duplicate mass closure'!F47,"")</f>
      </c>
      <c r="G48" s="23">
        <f>IF(ABS('Duplicate mass closure'!G47-'Duplicate mass closure'!G48)&gt;'Error Flags'!G$3,'Duplicate mass closure'!G47,"")</f>
      </c>
      <c r="H48" s="23">
        <f>IF(ABS('Duplicate mass closure'!H47-'Duplicate mass closure'!H48)&gt;'Error Flags'!H$3,'Duplicate mass closure'!H47,"")</f>
      </c>
      <c r="I48" s="23">
        <f>IF(ABS('Duplicate mass closure'!I47-'Duplicate mass closure'!I48)&gt;'Error Flags'!I$3,'Duplicate mass closure'!I47,"")</f>
      </c>
      <c r="J48" s="23" t="e">
        <f>IF(ABS('Duplicate mass closure'!J47-'Duplicate mass closure'!J48)&gt;'Error Flags'!J$3,'Duplicate mass closure'!J47,"")</f>
        <v>#DIV/0!</v>
      </c>
      <c r="K48" s="23" t="e">
        <f>IF(ABS('Duplicate mass closure'!K47-'Duplicate mass closure'!K48)&gt;'Error Flags'!K$3,'Duplicate mass closure'!K47,"")</f>
        <v>#DIV/0!</v>
      </c>
      <c r="L48" s="23" t="e">
        <f>IF(ABS('Duplicate mass closure'!L47-'Duplicate mass closure'!L48)&gt;'Error Flags'!L$3,'Duplicate mass closure'!L47,"")</f>
        <v>#DIV/0!</v>
      </c>
      <c r="M48" s="23" t="e">
        <f>IF(ABS('Duplicate mass closure'!M47-'Duplicate mass closure'!M48)&gt;'Error Flags'!M$3,'Duplicate mass closure'!M47,"")</f>
        <v>#DIV/0!</v>
      </c>
      <c r="N48" s="23" t="e">
        <f>IF(ABS('Duplicate mass closure'!N47-'Duplicate mass closure'!N48)&gt;'Error Flags'!N$3,'Duplicate mass closure'!N47,"")</f>
        <v>#DIV/0!</v>
      </c>
      <c r="O48" s="23">
        <f>IF(ABS('Duplicate mass closure'!O47-'Duplicate mass closure'!O48)&gt;'Error Flags'!O$3,'Duplicate mass closure'!O47,"")</f>
      </c>
      <c r="P48" s="23">
        <f>IF(ABS('Duplicate mass closure'!P47-'Duplicate mass closure'!P48)&gt;'Error Flags'!P$3,'Duplicate mass closure'!P47,"")</f>
      </c>
      <c r="Q48" s="23">
        <f>IF(ABS('Duplicate mass closure'!Q47-'Duplicate mass closure'!Q48)&gt;'Error Flags'!Q$3,'Duplicate mass closure'!Q47,"")</f>
      </c>
    </row>
    <row r="49" spans="1:17" ht="12">
      <c r="A49" s="5" t="s">
        <v>29</v>
      </c>
      <c r="B49" s="5">
        <f>'Duplicate mass closure'!B48</f>
        <v>0</v>
      </c>
      <c r="C49" s="23">
        <f>IF(ABS('Duplicate mass closure'!C47-'Duplicate mass closure'!C48)&gt;'Error Flags'!C$3,'Duplicate mass closure'!C48,"")</f>
      </c>
      <c r="D49" s="23">
        <f>IF(ABS('Duplicate mass closure'!D47-'Duplicate mass closure'!D48)&gt;'Error Flags'!D$3,'Duplicate mass closure'!D48,"")</f>
      </c>
      <c r="E49" s="23">
        <f>IF(ABS('Duplicate mass closure'!E47-'Duplicate mass closure'!E48)&gt;'Error Flags'!E$3,'Duplicate mass closure'!E48,"")</f>
      </c>
      <c r="F49" s="23">
        <f>IF(ABS('Duplicate mass closure'!F47-'Duplicate mass closure'!F48)&gt;'Error Flags'!F$3,'Duplicate mass closure'!F48,"")</f>
      </c>
      <c r="G49" s="23">
        <f>IF(ABS('Duplicate mass closure'!G47-'Duplicate mass closure'!G48)&gt;'Error Flags'!G$3,'Duplicate mass closure'!G48,"")</f>
      </c>
      <c r="H49" s="23">
        <f>IF(ABS('Duplicate mass closure'!H47-'Duplicate mass closure'!H48)&gt;'Error Flags'!H$3,'Duplicate mass closure'!H48,"")</f>
      </c>
      <c r="I49" s="23">
        <f>IF(ABS('Duplicate mass closure'!I47-'Duplicate mass closure'!I48)&gt;'Error Flags'!I$3,'Duplicate mass closure'!I48,"")</f>
      </c>
      <c r="J49" s="23" t="e">
        <f>IF(ABS('Duplicate mass closure'!J47-'Duplicate mass closure'!J48)&gt;'Error Flags'!J$3,'Duplicate mass closure'!J48,"")</f>
        <v>#DIV/0!</v>
      </c>
      <c r="K49" s="23" t="e">
        <f>IF(ABS('Duplicate mass closure'!K47-'Duplicate mass closure'!K48)&gt;'Error Flags'!K$3,'Duplicate mass closure'!K48,"")</f>
        <v>#DIV/0!</v>
      </c>
      <c r="L49" s="23" t="e">
        <f>IF(ABS('Duplicate mass closure'!L47-'Duplicate mass closure'!L48)&gt;'Error Flags'!L$3,'Duplicate mass closure'!L48,"")</f>
        <v>#DIV/0!</v>
      </c>
      <c r="M49" s="23" t="e">
        <f>IF(ABS('Duplicate mass closure'!M47-'Duplicate mass closure'!M48)&gt;'Error Flags'!M$3,'Duplicate mass closure'!M48,"")</f>
        <v>#DIV/0!</v>
      </c>
      <c r="N49" s="23" t="e">
        <f>IF(ABS('Duplicate mass closure'!N47-'Duplicate mass closure'!N48)&gt;'Error Flags'!N$3,'Duplicate mass closure'!N48,"")</f>
        <v>#DIV/0!</v>
      </c>
      <c r="O49" s="23">
        <f>IF(ABS('Duplicate mass closure'!O47-'Duplicate mass closure'!O48)&gt;'Error Flags'!O$3,'Duplicate mass closure'!O48,"")</f>
      </c>
      <c r="P49" s="23">
        <f>IF(ABS('Duplicate mass closure'!P47-'Duplicate mass closure'!P48)&gt;'Error Flags'!P$3,'Duplicate mass closure'!P48,"")</f>
      </c>
      <c r="Q49" s="23">
        <f>IF(ABS('Duplicate mass closure'!Q47-'Duplicate mass closure'!Q48)&gt;'Error Flags'!Q$3,'Duplicate mass closure'!Q48,"")</f>
      </c>
    </row>
    <row r="50" spans="1:17" ht="12">
      <c r="A50" s="5">
        <v>24</v>
      </c>
      <c r="B50" s="5">
        <f>'Duplicate mass closure'!B49</f>
        <v>0</v>
      </c>
      <c r="C50" s="23">
        <f>IF(ABS('Duplicate mass closure'!C49-'Duplicate mass closure'!C50)&gt;'Error Flags'!C$3,'Duplicate mass closure'!C49,"")</f>
      </c>
      <c r="D50" s="23">
        <f>IF(ABS('Duplicate mass closure'!D49-'Duplicate mass closure'!D50)&gt;'Error Flags'!D$3,'Duplicate mass closure'!D49,"")</f>
      </c>
      <c r="E50" s="23">
        <f>IF(ABS('Duplicate mass closure'!E49-'Duplicate mass closure'!E50)&gt;'Error Flags'!E$3,'Duplicate mass closure'!E49,"")</f>
      </c>
      <c r="F50" s="23">
        <f>IF(ABS('Duplicate mass closure'!F49-'Duplicate mass closure'!F50)&gt;'Error Flags'!F$3,'Duplicate mass closure'!F49,"")</f>
      </c>
      <c r="G50" s="23">
        <f>IF(ABS('Duplicate mass closure'!G49-'Duplicate mass closure'!G50)&gt;'Error Flags'!G$3,'Duplicate mass closure'!G49,"")</f>
      </c>
      <c r="H50" s="23">
        <f>IF(ABS('Duplicate mass closure'!H49-'Duplicate mass closure'!H50)&gt;'Error Flags'!H$3,'Duplicate mass closure'!H49,"")</f>
      </c>
      <c r="I50" s="23">
        <f>IF(ABS('Duplicate mass closure'!I49-'Duplicate mass closure'!I50)&gt;'Error Flags'!I$3,'Duplicate mass closure'!I49,"")</f>
      </c>
      <c r="J50" s="23" t="e">
        <f>IF(ABS('Duplicate mass closure'!J49-'Duplicate mass closure'!J50)&gt;'Error Flags'!J$3,'Duplicate mass closure'!J49,"")</f>
        <v>#DIV/0!</v>
      </c>
      <c r="K50" s="23" t="e">
        <f>IF(ABS('Duplicate mass closure'!K49-'Duplicate mass closure'!K50)&gt;'Error Flags'!K$3,'Duplicate mass closure'!K49,"")</f>
        <v>#DIV/0!</v>
      </c>
      <c r="L50" s="23" t="e">
        <f>IF(ABS('Duplicate mass closure'!L49-'Duplicate mass closure'!L50)&gt;'Error Flags'!L$3,'Duplicate mass closure'!L49,"")</f>
        <v>#DIV/0!</v>
      </c>
      <c r="M50" s="23" t="e">
        <f>IF(ABS('Duplicate mass closure'!M49-'Duplicate mass closure'!M50)&gt;'Error Flags'!M$3,'Duplicate mass closure'!M49,"")</f>
        <v>#DIV/0!</v>
      </c>
      <c r="N50" s="23" t="e">
        <f>IF(ABS('Duplicate mass closure'!N49-'Duplicate mass closure'!N50)&gt;'Error Flags'!N$3,'Duplicate mass closure'!N49,"")</f>
        <v>#DIV/0!</v>
      </c>
      <c r="O50" s="23">
        <f>IF(ABS('Duplicate mass closure'!O49-'Duplicate mass closure'!O50)&gt;'Error Flags'!O$3,'Duplicate mass closure'!O49,"")</f>
      </c>
      <c r="P50" s="23">
        <f>IF(ABS('Duplicate mass closure'!P49-'Duplicate mass closure'!P50)&gt;'Error Flags'!P$3,'Duplicate mass closure'!P49,"")</f>
      </c>
      <c r="Q50" s="23">
        <f>IF(ABS('Duplicate mass closure'!Q49-'Duplicate mass closure'!Q50)&gt;'Error Flags'!Q$3,'Duplicate mass closure'!Q49,"")</f>
      </c>
    </row>
    <row r="51" spans="1:17" ht="12">
      <c r="A51" s="5" t="s">
        <v>30</v>
      </c>
      <c r="B51" s="5">
        <f>'Duplicate mass closure'!B50</f>
        <v>0</v>
      </c>
      <c r="C51" s="23">
        <f>IF(ABS('Duplicate mass closure'!C49-'Duplicate mass closure'!C50)&gt;'Error Flags'!C$3,'Duplicate mass closure'!C50,"")</f>
      </c>
      <c r="D51" s="23">
        <f>IF(ABS('Duplicate mass closure'!D49-'Duplicate mass closure'!D50)&gt;'Error Flags'!D$3,'Duplicate mass closure'!D50,"")</f>
      </c>
      <c r="E51" s="23">
        <f>IF(ABS('Duplicate mass closure'!E49-'Duplicate mass closure'!E50)&gt;'Error Flags'!E$3,'Duplicate mass closure'!E50,"")</f>
      </c>
      <c r="F51" s="23">
        <f>IF(ABS('Duplicate mass closure'!F49-'Duplicate mass closure'!F50)&gt;'Error Flags'!F$3,'Duplicate mass closure'!F50,"")</f>
      </c>
      <c r="G51" s="23">
        <f>IF(ABS('Duplicate mass closure'!G49-'Duplicate mass closure'!G50)&gt;'Error Flags'!G$3,'Duplicate mass closure'!G50,"")</f>
      </c>
      <c r="H51" s="23">
        <f>IF(ABS('Duplicate mass closure'!H49-'Duplicate mass closure'!H50)&gt;'Error Flags'!H$3,'Duplicate mass closure'!H50,"")</f>
      </c>
      <c r="I51" s="23">
        <f>IF(ABS('Duplicate mass closure'!I49-'Duplicate mass closure'!I50)&gt;'Error Flags'!I$3,'Duplicate mass closure'!I50,"")</f>
      </c>
      <c r="J51" s="23" t="e">
        <f>IF(ABS('Duplicate mass closure'!J49-'Duplicate mass closure'!J50)&gt;'Error Flags'!J$3,'Duplicate mass closure'!J50,"")</f>
        <v>#DIV/0!</v>
      </c>
      <c r="K51" s="23" t="e">
        <f>IF(ABS('Duplicate mass closure'!K49-'Duplicate mass closure'!K50)&gt;'Error Flags'!K$3,'Duplicate mass closure'!K50,"")</f>
        <v>#DIV/0!</v>
      </c>
      <c r="L51" s="23" t="e">
        <f>IF(ABS('Duplicate mass closure'!L49-'Duplicate mass closure'!L50)&gt;'Error Flags'!L$3,'Duplicate mass closure'!L50,"")</f>
        <v>#DIV/0!</v>
      </c>
      <c r="M51" s="23" t="e">
        <f>IF(ABS('Duplicate mass closure'!M49-'Duplicate mass closure'!M50)&gt;'Error Flags'!M$3,'Duplicate mass closure'!M50,"")</f>
        <v>#DIV/0!</v>
      </c>
      <c r="N51" s="23" t="e">
        <f>IF(ABS('Duplicate mass closure'!N49-'Duplicate mass closure'!N50)&gt;'Error Flags'!N$3,'Duplicate mass closure'!N50,"")</f>
        <v>#DIV/0!</v>
      </c>
      <c r="O51" s="23">
        <f>IF(ABS('Duplicate mass closure'!O49-'Duplicate mass closure'!O50)&gt;'Error Flags'!O$3,'Duplicate mass closure'!O50,"")</f>
      </c>
      <c r="P51" s="23">
        <f>IF(ABS('Duplicate mass closure'!P49-'Duplicate mass closure'!P50)&gt;'Error Flags'!P$3,'Duplicate mass closure'!P50,"")</f>
      </c>
      <c r="Q51" s="23">
        <f>IF(ABS('Duplicate mass closure'!Q49-'Duplicate mass closure'!Q50)&gt;'Error Flags'!Q$3,'Duplicate mass closure'!Q50,"")</f>
      </c>
    </row>
    <row r="52" spans="1:17" ht="12">
      <c r="A52" s="5">
        <v>25</v>
      </c>
      <c r="B52" s="5">
        <f>'Duplicate mass closure'!B51</f>
        <v>0</v>
      </c>
      <c r="C52" s="23">
        <f>IF(ABS('Duplicate mass closure'!C51-'Duplicate mass closure'!C52)&gt;'Error Flags'!C$3,'Duplicate mass closure'!C51,"")</f>
      </c>
      <c r="D52" s="23">
        <f>IF(ABS('Duplicate mass closure'!D51-'Duplicate mass closure'!D52)&gt;'Error Flags'!D$3,'Duplicate mass closure'!D51,"")</f>
      </c>
      <c r="E52" s="23">
        <f>IF(ABS('Duplicate mass closure'!E51-'Duplicate mass closure'!E52)&gt;'Error Flags'!E$3,'Duplicate mass closure'!E51,"")</f>
      </c>
      <c r="F52" s="23">
        <f>IF(ABS('Duplicate mass closure'!F51-'Duplicate mass closure'!F52)&gt;'Error Flags'!F$3,'Duplicate mass closure'!F51,"")</f>
      </c>
      <c r="G52" s="23">
        <f>IF(ABS('Duplicate mass closure'!G51-'Duplicate mass closure'!G52)&gt;'Error Flags'!G$3,'Duplicate mass closure'!G51,"")</f>
      </c>
      <c r="H52" s="23">
        <f>IF(ABS('Duplicate mass closure'!H51-'Duplicate mass closure'!H52)&gt;'Error Flags'!H$3,'Duplicate mass closure'!H51,"")</f>
      </c>
      <c r="I52" s="23">
        <f>IF(ABS('Duplicate mass closure'!I51-'Duplicate mass closure'!I52)&gt;'Error Flags'!I$3,'Duplicate mass closure'!I51,"")</f>
      </c>
      <c r="J52" s="23" t="e">
        <f>IF(ABS('Duplicate mass closure'!J51-'Duplicate mass closure'!J52)&gt;'Error Flags'!J$3,'Duplicate mass closure'!J51,"")</f>
        <v>#DIV/0!</v>
      </c>
      <c r="K52" s="23" t="e">
        <f>IF(ABS('Duplicate mass closure'!K51-'Duplicate mass closure'!K52)&gt;'Error Flags'!K$3,'Duplicate mass closure'!K51,"")</f>
        <v>#DIV/0!</v>
      </c>
      <c r="L52" s="23" t="e">
        <f>IF(ABS('Duplicate mass closure'!L51-'Duplicate mass closure'!L52)&gt;'Error Flags'!L$3,'Duplicate mass closure'!L51,"")</f>
        <v>#DIV/0!</v>
      </c>
      <c r="M52" s="23" t="e">
        <f>IF(ABS('Duplicate mass closure'!M51-'Duplicate mass closure'!M52)&gt;'Error Flags'!M$3,'Duplicate mass closure'!M51,"")</f>
        <v>#DIV/0!</v>
      </c>
      <c r="N52" s="23" t="e">
        <f>IF(ABS('Duplicate mass closure'!N51-'Duplicate mass closure'!N52)&gt;'Error Flags'!N$3,'Duplicate mass closure'!N51,"")</f>
        <v>#DIV/0!</v>
      </c>
      <c r="O52" s="23">
        <f>IF(ABS('Duplicate mass closure'!O51-'Duplicate mass closure'!O52)&gt;'Error Flags'!O$3,'Duplicate mass closure'!O51,"")</f>
      </c>
      <c r="P52" s="23">
        <f>IF(ABS('Duplicate mass closure'!P51-'Duplicate mass closure'!P52)&gt;'Error Flags'!P$3,'Duplicate mass closure'!P51,"")</f>
      </c>
      <c r="Q52" s="23">
        <f>IF(ABS('Duplicate mass closure'!Q51-'Duplicate mass closure'!Q52)&gt;'Error Flags'!Q$3,'Duplicate mass closure'!Q51,"")</f>
      </c>
    </row>
    <row r="53" spans="1:17" ht="12">
      <c r="A53" s="5" t="s">
        <v>31</v>
      </c>
      <c r="B53" s="5">
        <f>'Duplicate mass closure'!B52</f>
        <v>0</v>
      </c>
      <c r="C53" s="23">
        <f>IF(ABS('Duplicate mass closure'!C51-'Duplicate mass closure'!C52)&gt;'Error Flags'!C$3,'Duplicate mass closure'!C52,"")</f>
      </c>
      <c r="D53" s="23">
        <f>IF(ABS('Duplicate mass closure'!D51-'Duplicate mass closure'!D52)&gt;'Error Flags'!D$3,'Duplicate mass closure'!D52,"")</f>
      </c>
      <c r="E53" s="23">
        <f>IF(ABS('Duplicate mass closure'!E51-'Duplicate mass closure'!E52)&gt;'Error Flags'!E$3,'Duplicate mass closure'!E52,"")</f>
      </c>
      <c r="F53" s="23">
        <f>IF(ABS('Duplicate mass closure'!F51-'Duplicate mass closure'!F52)&gt;'Error Flags'!F$3,'Duplicate mass closure'!F52,"")</f>
      </c>
      <c r="G53" s="23">
        <f>IF(ABS('Duplicate mass closure'!G51-'Duplicate mass closure'!G52)&gt;'Error Flags'!G$3,'Duplicate mass closure'!G52,"")</f>
      </c>
      <c r="H53" s="23">
        <f>IF(ABS('Duplicate mass closure'!H51-'Duplicate mass closure'!H52)&gt;'Error Flags'!H$3,'Duplicate mass closure'!H52,"")</f>
      </c>
      <c r="I53" s="23">
        <f>IF(ABS('Duplicate mass closure'!I51-'Duplicate mass closure'!I52)&gt;'Error Flags'!I$3,'Duplicate mass closure'!I52,"")</f>
      </c>
      <c r="J53" s="23" t="e">
        <f>IF(ABS('Duplicate mass closure'!J51-'Duplicate mass closure'!J52)&gt;'Error Flags'!J$3,'Duplicate mass closure'!J52,"")</f>
        <v>#DIV/0!</v>
      </c>
      <c r="K53" s="23" t="e">
        <f>IF(ABS('Duplicate mass closure'!K51-'Duplicate mass closure'!K52)&gt;'Error Flags'!K$3,'Duplicate mass closure'!K52,"")</f>
        <v>#DIV/0!</v>
      </c>
      <c r="L53" s="23" t="e">
        <f>IF(ABS('Duplicate mass closure'!L51-'Duplicate mass closure'!L52)&gt;'Error Flags'!L$3,'Duplicate mass closure'!L52,"")</f>
        <v>#DIV/0!</v>
      </c>
      <c r="M53" s="23" t="e">
        <f>IF(ABS('Duplicate mass closure'!M51-'Duplicate mass closure'!M52)&gt;'Error Flags'!M$3,'Duplicate mass closure'!M52,"")</f>
        <v>#DIV/0!</v>
      </c>
      <c r="N53" s="23" t="e">
        <f>IF(ABS('Duplicate mass closure'!N51-'Duplicate mass closure'!N52)&gt;'Error Flags'!N$3,'Duplicate mass closure'!N52,"")</f>
        <v>#DIV/0!</v>
      </c>
      <c r="O53" s="23">
        <f>IF(ABS('Duplicate mass closure'!O51-'Duplicate mass closure'!O52)&gt;'Error Flags'!O$3,'Duplicate mass closure'!O52,"")</f>
      </c>
      <c r="P53" s="23">
        <f>IF(ABS('Duplicate mass closure'!P51-'Duplicate mass closure'!P52)&gt;'Error Flags'!P$3,'Duplicate mass closure'!P52,"")</f>
      </c>
      <c r="Q53" s="23">
        <f>IF(ABS('Duplicate mass closure'!Q51-'Duplicate mass closure'!Q52)&gt;'Error Flags'!Q$3,'Duplicate mass closure'!Q52,"")</f>
      </c>
    </row>
    <row r="54" spans="1:17" ht="12">
      <c r="A54" s="5">
        <v>26</v>
      </c>
      <c r="B54" s="5">
        <f>'Duplicate mass closure'!B53</f>
        <v>0</v>
      </c>
      <c r="C54" s="23">
        <f>IF(ABS('Duplicate mass closure'!C53-'Duplicate mass closure'!C54)&gt;'Error Flags'!C$3,'Duplicate mass closure'!C53,"")</f>
      </c>
      <c r="D54" s="23">
        <f>IF(ABS('Duplicate mass closure'!D53-'Duplicate mass closure'!D54)&gt;'Error Flags'!D$3,'Duplicate mass closure'!D53,"")</f>
      </c>
      <c r="E54" s="23">
        <f>IF(ABS('Duplicate mass closure'!E53-'Duplicate mass closure'!E54)&gt;'Error Flags'!E$3,'Duplicate mass closure'!E53,"")</f>
      </c>
      <c r="F54" s="23">
        <f>IF(ABS('Duplicate mass closure'!F53-'Duplicate mass closure'!F54)&gt;'Error Flags'!F$3,'Duplicate mass closure'!F53,"")</f>
      </c>
      <c r="G54" s="23">
        <f>IF(ABS('Duplicate mass closure'!G53-'Duplicate mass closure'!G54)&gt;'Error Flags'!G$3,'Duplicate mass closure'!G53,"")</f>
      </c>
      <c r="H54" s="23">
        <f>IF(ABS('Duplicate mass closure'!H53-'Duplicate mass closure'!H54)&gt;'Error Flags'!H$3,'Duplicate mass closure'!H53,"")</f>
      </c>
      <c r="I54" s="23">
        <f>IF(ABS('Duplicate mass closure'!I53-'Duplicate mass closure'!I54)&gt;'Error Flags'!I$3,'Duplicate mass closure'!I53,"")</f>
      </c>
      <c r="J54" s="23" t="e">
        <f>IF(ABS('Duplicate mass closure'!J53-'Duplicate mass closure'!J54)&gt;'Error Flags'!J$3,'Duplicate mass closure'!J53,"")</f>
        <v>#DIV/0!</v>
      </c>
      <c r="K54" s="23" t="e">
        <f>IF(ABS('Duplicate mass closure'!K53-'Duplicate mass closure'!K54)&gt;'Error Flags'!K$3,'Duplicate mass closure'!K53,"")</f>
        <v>#DIV/0!</v>
      </c>
      <c r="L54" s="23" t="e">
        <f>IF(ABS('Duplicate mass closure'!L53-'Duplicate mass closure'!L54)&gt;'Error Flags'!L$3,'Duplicate mass closure'!L53,"")</f>
        <v>#DIV/0!</v>
      </c>
      <c r="M54" s="23" t="e">
        <f>IF(ABS('Duplicate mass closure'!M53-'Duplicate mass closure'!M54)&gt;'Error Flags'!M$3,'Duplicate mass closure'!M53,"")</f>
        <v>#DIV/0!</v>
      </c>
      <c r="N54" s="23" t="e">
        <f>IF(ABS('Duplicate mass closure'!N53-'Duplicate mass closure'!N54)&gt;'Error Flags'!N$3,'Duplicate mass closure'!N53,"")</f>
        <v>#DIV/0!</v>
      </c>
      <c r="O54" s="23">
        <f>IF(ABS('Duplicate mass closure'!O53-'Duplicate mass closure'!O54)&gt;'Error Flags'!O$3,'Duplicate mass closure'!O53,"")</f>
      </c>
      <c r="P54" s="23">
        <f>IF(ABS('Duplicate mass closure'!P53-'Duplicate mass closure'!P54)&gt;'Error Flags'!P$3,'Duplicate mass closure'!P53,"")</f>
      </c>
      <c r="Q54" s="23">
        <f>IF(ABS('Duplicate mass closure'!Q53-'Duplicate mass closure'!Q54)&gt;'Error Flags'!Q$3,'Duplicate mass closure'!Q53,"")</f>
      </c>
    </row>
    <row r="55" spans="1:17" ht="12">
      <c r="A55" s="5" t="s">
        <v>32</v>
      </c>
      <c r="B55" s="5">
        <f>'Duplicate mass closure'!B54</f>
        <v>0</v>
      </c>
      <c r="C55" s="23">
        <f>IF(ABS('Duplicate mass closure'!C53-'Duplicate mass closure'!C54)&gt;'Error Flags'!C$3,'Duplicate mass closure'!C54,"")</f>
      </c>
      <c r="D55" s="23">
        <f>IF(ABS('Duplicate mass closure'!D53-'Duplicate mass closure'!D54)&gt;'Error Flags'!D$3,'Duplicate mass closure'!D54,"")</f>
      </c>
      <c r="E55" s="23">
        <f>IF(ABS('Duplicate mass closure'!E53-'Duplicate mass closure'!E54)&gt;'Error Flags'!E$3,'Duplicate mass closure'!E54,"")</f>
      </c>
      <c r="F55" s="23">
        <f>IF(ABS('Duplicate mass closure'!F53-'Duplicate mass closure'!F54)&gt;'Error Flags'!F$3,'Duplicate mass closure'!F54,"")</f>
      </c>
      <c r="G55" s="23">
        <f>IF(ABS('Duplicate mass closure'!G53-'Duplicate mass closure'!G54)&gt;'Error Flags'!G$3,'Duplicate mass closure'!G54,"")</f>
      </c>
      <c r="H55" s="23">
        <f>IF(ABS('Duplicate mass closure'!H53-'Duplicate mass closure'!H54)&gt;'Error Flags'!H$3,'Duplicate mass closure'!H54,"")</f>
      </c>
      <c r="I55" s="23">
        <f>IF(ABS('Duplicate mass closure'!I53-'Duplicate mass closure'!I54)&gt;'Error Flags'!I$3,'Duplicate mass closure'!I54,"")</f>
      </c>
      <c r="J55" s="23" t="e">
        <f>IF(ABS('Duplicate mass closure'!J53-'Duplicate mass closure'!J54)&gt;'Error Flags'!J$3,'Duplicate mass closure'!J54,"")</f>
        <v>#DIV/0!</v>
      </c>
      <c r="K55" s="23" t="e">
        <f>IF(ABS('Duplicate mass closure'!K53-'Duplicate mass closure'!K54)&gt;'Error Flags'!K$3,'Duplicate mass closure'!K54,"")</f>
        <v>#DIV/0!</v>
      </c>
      <c r="L55" s="23" t="e">
        <f>IF(ABS('Duplicate mass closure'!L53-'Duplicate mass closure'!L54)&gt;'Error Flags'!L$3,'Duplicate mass closure'!L54,"")</f>
        <v>#DIV/0!</v>
      </c>
      <c r="M55" s="23" t="e">
        <f>IF(ABS('Duplicate mass closure'!M53-'Duplicate mass closure'!M54)&gt;'Error Flags'!M$3,'Duplicate mass closure'!M54,"")</f>
        <v>#DIV/0!</v>
      </c>
      <c r="N55" s="23" t="e">
        <f>IF(ABS('Duplicate mass closure'!N53-'Duplicate mass closure'!N54)&gt;'Error Flags'!N$3,'Duplicate mass closure'!N54,"")</f>
        <v>#DIV/0!</v>
      </c>
      <c r="O55" s="23">
        <f>IF(ABS('Duplicate mass closure'!O53-'Duplicate mass closure'!O54)&gt;'Error Flags'!O$3,'Duplicate mass closure'!O54,"")</f>
      </c>
      <c r="P55" s="23">
        <f>IF(ABS('Duplicate mass closure'!P53-'Duplicate mass closure'!P54)&gt;'Error Flags'!P$3,'Duplicate mass closure'!P54,"")</f>
      </c>
      <c r="Q55" s="23">
        <f>IF(ABS('Duplicate mass closure'!Q53-'Duplicate mass closure'!Q54)&gt;'Error Flags'!Q$3,'Duplicate mass closure'!Q54,"")</f>
      </c>
    </row>
    <row r="56" spans="1:17" ht="12">
      <c r="A56" s="5">
        <v>27</v>
      </c>
      <c r="B56" s="5">
        <f>'Duplicate mass closure'!B55</f>
        <v>0</v>
      </c>
      <c r="C56" s="23">
        <f>IF(ABS('Duplicate mass closure'!C55-'Duplicate mass closure'!C56)&gt;'Error Flags'!C$3,'Duplicate mass closure'!C55,"")</f>
      </c>
      <c r="D56" s="23">
        <f>IF(ABS('Duplicate mass closure'!D55-'Duplicate mass closure'!D56)&gt;'Error Flags'!D$3,'Duplicate mass closure'!D55,"")</f>
      </c>
      <c r="E56" s="23">
        <f>IF(ABS('Duplicate mass closure'!E55-'Duplicate mass closure'!E56)&gt;'Error Flags'!E$3,'Duplicate mass closure'!E55,"")</f>
      </c>
      <c r="F56" s="23">
        <f>IF(ABS('Duplicate mass closure'!F55-'Duplicate mass closure'!F56)&gt;'Error Flags'!F$3,'Duplicate mass closure'!F55,"")</f>
      </c>
      <c r="G56" s="23">
        <f>IF(ABS('Duplicate mass closure'!G55-'Duplicate mass closure'!G56)&gt;'Error Flags'!G$3,'Duplicate mass closure'!G55,"")</f>
      </c>
      <c r="H56" s="23">
        <f>IF(ABS('Duplicate mass closure'!H55-'Duplicate mass closure'!H56)&gt;'Error Flags'!H$3,'Duplicate mass closure'!H55,"")</f>
      </c>
      <c r="I56" s="23">
        <f>IF(ABS('Duplicate mass closure'!I55-'Duplicate mass closure'!I56)&gt;'Error Flags'!I$3,'Duplicate mass closure'!I55,"")</f>
      </c>
      <c r="J56" s="23" t="e">
        <f>IF(ABS('Duplicate mass closure'!J55-'Duplicate mass closure'!J56)&gt;'Error Flags'!J$3,'Duplicate mass closure'!J55,"")</f>
        <v>#DIV/0!</v>
      </c>
      <c r="K56" s="23" t="e">
        <f>IF(ABS('Duplicate mass closure'!K55-'Duplicate mass closure'!K56)&gt;'Error Flags'!K$3,'Duplicate mass closure'!K55,"")</f>
        <v>#DIV/0!</v>
      </c>
      <c r="L56" s="23" t="e">
        <f>IF(ABS('Duplicate mass closure'!L55-'Duplicate mass closure'!L56)&gt;'Error Flags'!L$3,'Duplicate mass closure'!L55,"")</f>
        <v>#DIV/0!</v>
      </c>
      <c r="M56" s="23" t="e">
        <f>IF(ABS('Duplicate mass closure'!M55-'Duplicate mass closure'!M56)&gt;'Error Flags'!M$3,'Duplicate mass closure'!M55,"")</f>
        <v>#DIV/0!</v>
      </c>
      <c r="N56" s="23" t="e">
        <f>IF(ABS('Duplicate mass closure'!N55-'Duplicate mass closure'!N56)&gt;'Error Flags'!N$3,'Duplicate mass closure'!N55,"")</f>
        <v>#DIV/0!</v>
      </c>
      <c r="O56" s="23">
        <f>IF(ABS('Duplicate mass closure'!O55-'Duplicate mass closure'!O56)&gt;'Error Flags'!O$3,'Duplicate mass closure'!O55,"")</f>
      </c>
      <c r="P56" s="23">
        <f>IF(ABS('Duplicate mass closure'!P55-'Duplicate mass closure'!P56)&gt;'Error Flags'!P$3,'Duplicate mass closure'!P55,"")</f>
      </c>
      <c r="Q56" s="23">
        <f>IF(ABS('Duplicate mass closure'!Q55-'Duplicate mass closure'!Q56)&gt;'Error Flags'!Q$3,'Duplicate mass closure'!Q55,"")</f>
      </c>
    </row>
    <row r="57" spans="1:17" ht="12">
      <c r="A57" s="5" t="s">
        <v>33</v>
      </c>
      <c r="B57" s="5">
        <f>'Duplicate mass closure'!B56</f>
        <v>0</v>
      </c>
      <c r="C57" s="23">
        <f>IF(ABS('Duplicate mass closure'!C55-'Duplicate mass closure'!C56)&gt;'Error Flags'!C$3,'Duplicate mass closure'!C56,"")</f>
      </c>
      <c r="D57" s="23">
        <f>IF(ABS('Duplicate mass closure'!D55-'Duplicate mass closure'!D56)&gt;'Error Flags'!D$3,'Duplicate mass closure'!D56,"")</f>
      </c>
      <c r="E57" s="23">
        <f>IF(ABS('Duplicate mass closure'!E55-'Duplicate mass closure'!E56)&gt;'Error Flags'!E$3,'Duplicate mass closure'!E56,"")</f>
      </c>
      <c r="F57" s="23">
        <f>IF(ABS('Duplicate mass closure'!F55-'Duplicate mass closure'!F56)&gt;'Error Flags'!F$3,'Duplicate mass closure'!F56,"")</f>
      </c>
      <c r="G57" s="23">
        <f>IF(ABS('Duplicate mass closure'!G55-'Duplicate mass closure'!G56)&gt;'Error Flags'!G$3,'Duplicate mass closure'!G56,"")</f>
      </c>
      <c r="H57" s="23">
        <f>IF(ABS('Duplicate mass closure'!H55-'Duplicate mass closure'!H56)&gt;'Error Flags'!H$3,'Duplicate mass closure'!H56,"")</f>
      </c>
      <c r="I57" s="23">
        <f>IF(ABS('Duplicate mass closure'!I55-'Duplicate mass closure'!I56)&gt;'Error Flags'!I$3,'Duplicate mass closure'!I56,"")</f>
      </c>
      <c r="J57" s="23" t="e">
        <f>IF(ABS('Duplicate mass closure'!J55-'Duplicate mass closure'!J56)&gt;'Error Flags'!J$3,'Duplicate mass closure'!J56,"")</f>
        <v>#DIV/0!</v>
      </c>
      <c r="K57" s="23" t="e">
        <f>IF(ABS('Duplicate mass closure'!K55-'Duplicate mass closure'!K56)&gt;'Error Flags'!K$3,'Duplicate mass closure'!K56,"")</f>
        <v>#DIV/0!</v>
      </c>
      <c r="L57" s="23" t="e">
        <f>IF(ABS('Duplicate mass closure'!L55-'Duplicate mass closure'!L56)&gt;'Error Flags'!L$3,'Duplicate mass closure'!L56,"")</f>
        <v>#DIV/0!</v>
      </c>
      <c r="M57" s="23" t="e">
        <f>IF(ABS('Duplicate mass closure'!M55-'Duplicate mass closure'!M56)&gt;'Error Flags'!M$3,'Duplicate mass closure'!M56,"")</f>
        <v>#DIV/0!</v>
      </c>
      <c r="N57" s="23" t="e">
        <f>IF(ABS('Duplicate mass closure'!N55-'Duplicate mass closure'!N56)&gt;'Error Flags'!N$3,'Duplicate mass closure'!N56,"")</f>
        <v>#DIV/0!</v>
      </c>
      <c r="O57" s="23">
        <f>IF(ABS('Duplicate mass closure'!O55-'Duplicate mass closure'!O56)&gt;'Error Flags'!O$3,'Duplicate mass closure'!O56,"")</f>
      </c>
      <c r="P57" s="23">
        <f>IF(ABS('Duplicate mass closure'!P55-'Duplicate mass closure'!P56)&gt;'Error Flags'!P$3,'Duplicate mass closure'!P56,"")</f>
      </c>
      <c r="Q57" s="23">
        <f>IF(ABS('Duplicate mass closure'!Q55-'Duplicate mass closure'!Q56)&gt;'Error Flags'!Q$3,'Duplicate mass closure'!Q56,"")</f>
      </c>
    </row>
    <row r="58" spans="1:17" ht="12">
      <c r="A58" s="5">
        <v>28</v>
      </c>
      <c r="B58" s="5">
        <f>'Duplicate mass closure'!B57</f>
        <v>0</v>
      </c>
      <c r="C58" s="23">
        <f>IF(ABS('Duplicate mass closure'!C57-'Duplicate mass closure'!C58)&gt;'Error Flags'!C$3,'Duplicate mass closure'!C57,"")</f>
      </c>
      <c r="D58" s="23">
        <f>IF(ABS('Duplicate mass closure'!D57-'Duplicate mass closure'!D58)&gt;'Error Flags'!D$3,'Duplicate mass closure'!D57,"")</f>
      </c>
      <c r="E58" s="23">
        <f>IF(ABS('Duplicate mass closure'!E57-'Duplicate mass closure'!E58)&gt;'Error Flags'!E$3,'Duplicate mass closure'!E57,"")</f>
      </c>
      <c r="F58" s="23">
        <f>IF(ABS('Duplicate mass closure'!F57-'Duplicate mass closure'!F58)&gt;'Error Flags'!F$3,'Duplicate mass closure'!F57,"")</f>
      </c>
      <c r="G58" s="23">
        <f>IF(ABS('Duplicate mass closure'!G57-'Duplicate mass closure'!G58)&gt;'Error Flags'!G$3,'Duplicate mass closure'!G57,"")</f>
      </c>
      <c r="H58" s="23">
        <f>IF(ABS('Duplicate mass closure'!H57-'Duplicate mass closure'!H58)&gt;'Error Flags'!H$3,'Duplicate mass closure'!H57,"")</f>
      </c>
      <c r="I58" s="23">
        <f>IF(ABS('Duplicate mass closure'!I57-'Duplicate mass closure'!I58)&gt;'Error Flags'!I$3,'Duplicate mass closure'!I57,"")</f>
      </c>
      <c r="J58" s="23" t="e">
        <f>IF(ABS('Duplicate mass closure'!J57-'Duplicate mass closure'!J58)&gt;'Error Flags'!J$3,'Duplicate mass closure'!J57,"")</f>
        <v>#DIV/0!</v>
      </c>
      <c r="K58" s="23" t="e">
        <f>IF(ABS('Duplicate mass closure'!K57-'Duplicate mass closure'!K58)&gt;'Error Flags'!K$3,'Duplicate mass closure'!K57,"")</f>
        <v>#DIV/0!</v>
      </c>
      <c r="L58" s="23" t="e">
        <f>IF(ABS('Duplicate mass closure'!L57-'Duplicate mass closure'!L58)&gt;'Error Flags'!L$3,'Duplicate mass closure'!L57,"")</f>
        <v>#DIV/0!</v>
      </c>
      <c r="M58" s="23" t="e">
        <f>IF(ABS('Duplicate mass closure'!M57-'Duplicate mass closure'!M58)&gt;'Error Flags'!M$3,'Duplicate mass closure'!M57,"")</f>
        <v>#DIV/0!</v>
      </c>
      <c r="N58" s="23" t="e">
        <f>IF(ABS('Duplicate mass closure'!N57-'Duplicate mass closure'!N58)&gt;'Error Flags'!N$3,'Duplicate mass closure'!N57,"")</f>
        <v>#DIV/0!</v>
      </c>
      <c r="O58" s="23">
        <f>IF(ABS('Duplicate mass closure'!O57-'Duplicate mass closure'!O58)&gt;'Error Flags'!O$3,'Duplicate mass closure'!O57,"")</f>
      </c>
      <c r="P58" s="23">
        <f>IF(ABS('Duplicate mass closure'!P57-'Duplicate mass closure'!P58)&gt;'Error Flags'!P$3,'Duplicate mass closure'!P57,"")</f>
      </c>
      <c r="Q58" s="23">
        <f>IF(ABS('Duplicate mass closure'!Q57-'Duplicate mass closure'!Q58)&gt;'Error Flags'!Q$3,'Duplicate mass closure'!Q57,"")</f>
      </c>
    </row>
    <row r="59" spans="1:17" ht="12">
      <c r="A59" s="5" t="s">
        <v>34</v>
      </c>
      <c r="B59" s="5">
        <f>'Duplicate mass closure'!B58</f>
        <v>0</v>
      </c>
      <c r="C59" s="23">
        <f>IF(ABS('Duplicate mass closure'!C57-'Duplicate mass closure'!C58)&gt;'Error Flags'!C$3,'Duplicate mass closure'!C58,"")</f>
      </c>
      <c r="D59" s="23">
        <f>IF(ABS('Duplicate mass closure'!D57-'Duplicate mass closure'!D58)&gt;'Error Flags'!D$3,'Duplicate mass closure'!D58,"")</f>
      </c>
      <c r="E59" s="23">
        <f>IF(ABS('Duplicate mass closure'!E57-'Duplicate mass closure'!E58)&gt;'Error Flags'!E$3,'Duplicate mass closure'!E58,"")</f>
      </c>
      <c r="F59" s="23">
        <f>IF(ABS('Duplicate mass closure'!F57-'Duplicate mass closure'!F58)&gt;'Error Flags'!F$3,'Duplicate mass closure'!F58,"")</f>
      </c>
      <c r="G59" s="23">
        <f>IF(ABS('Duplicate mass closure'!G57-'Duplicate mass closure'!G58)&gt;'Error Flags'!G$3,'Duplicate mass closure'!G58,"")</f>
      </c>
      <c r="H59" s="23">
        <f>IF(ABS('Duplicate mass closure'!H57-'Duplicate mass closure'!H58)&gt;'Error Flags'!H$3,'Duplicate mass closure'!H58,"")</f>
      </c>
      <c r="I59" s="23">
        <f>IF(ABS('Duplicate mass closure'!I57-'Duplicate mass closure'!I58)&gt;'Error Flags'!I$3,'Duplicate mass closure'!I58,"")</f>
      </c>
      <c r="J59" s="23" t="e">
        <f>IF(ABS('Duplicate mass closure'!J57-'Duplicate mass closure'!J58)&gt;'Error Flags'!J$3,'Duplicate mass closure'!J58,"")</f>
        <v>#DIV/0!</v>
      </c>
      <c r="K59" s="23" t="e">
        <f>IF(ABS('Duplicate mass closure'!K57-'Duplicate mass closure'!K58)&gt;'Error Flags'!K$3,'Duplicate mass closure'!K58,"")</f>
        <v>#DIV/0!</v>
      </c>
      <c r="L59" s="23" t="e">
        <f>IF(ABS('Duplicate mass closure'!L57-'Duplicate mass closure'!L58)&gt;'Error Flags'!L$3,'Duplicate mass closure'!L58,"")</f>
        <v>#DIV/0!</v>
      </c>
      <c r="M59" s="23" t="e">
        <f>IF(ABS('Duplicate mass closure'!M57-'Duplicate mass closure'!M58)&gt;'Error Flags'!M$3,'Duplicate mass closure'!M58,"")</f>
        <v>#DIV/0!</v>
      </c>
      <c r="N59" s="23" t="e">
        <f>IF(ABS('Duplicate mass closure'!N57-'Duplicate mass closure'!N58)&gt;'Error Flags'!N$3,'Duplicate mass closure'!N58,"")</f>
        <v>#DIV/0!</v>
      </c>
      <c r="O59" s="23">
        <f>IF(ABS('Duplicate mass closure'!O57-'Duplicate mass closure'!O58)&gt;'Error Flags'!O$3,'Duplicate mass closure'!O58,"")</f>
      </c>
      <c r="P59" s="23">
        <f>IF(ABS('Duplicate mass closure'!P57-'Duplicate mass closure'!P58)&gt;'Error Flags'!P$3,'Duplicate mass closure'!P58,"")</f>
      </c>
      <c r="Q59" s="23">
        <f>IF(ABS('Duplicate mass closure'!Q57-'Duplicate mass closure'!Q58)&gt;'Error Flags'!Q$3,'Duplicate mass closure'!Q58,"")</f>
      </c>
    </row>
    <row r="60" spans="1:17" ht="12">
      <c r="A60" s="5">
        <v>29</v>
      </c>
      <c r="B60" s="5">
        <f>'Duplicate mass closure'!B59</f>
        <v>0</v>
      </c>
      <c r="C60" s="23">
        <f>IF(ABS('Duplicate mass closure'!C59-'Duplicate mass closure'!C60)&gt;'Error Flags'!C$3,'Duplicate mass closure'!C59,"")</f>
      </c>
      <c r="D60" s="23">
        <f>IF(ABS('Duplicate mass closure'!D59-'Duplicate mass closure'!D60)&gt;'Error Flags'!D$3,'Duplicate mass closure'!D59,"")</f>
      </c>
      <c r="E60" s="23">
        <f>IF(ABS('Duplicate mass closure'!E59-'Duplicate mass closure'!E60)&gt;'Error Flags'!E$3,'Duplicate mass closure'!E59,"")</f>
      </c>
      <c r="F60" s="23">
        <f>IF(ABS('Duplicate mass closure'!F59-'Duplicate mass closure'!F60)&gt;'Error Flags'!F$3,'Duplicate mass closure'!F59,"")</f>
      </c>
      <c r="G60" s="23">
        <f>IF(ABS('Duplicate mass closure'!G59-'Duplicate mass closure'!G60)&gt;'Error Flags'!G$3,'Duplicate mass closure'!G59,"")</f>
      </c>
      <c r="H60" s="23">
        <f>IF(ABS('Duplicate mass closure'!H59-'Duplicate mass closure'!H60)&gt;'Error Flags'!H$3,'Duplicate mass closure'!H59,"")</f>
      </c>
      <c r="I60" s="23">
        <f>IF(ABS('Duplicate mass closure'!I59-'Duplicate mass closure'!I60)&gt;'Error Flags'!I$3,'Duplicate mass closure'!I59,"")</f>
      </c>
      <c r="J60" s="23" t="e">
        <f>IF(ABS('Duplicate mass closure'!J59-'Duplicate mass closure'!J60)&gt;'Error Flags'!J$3,'Duplicate mass closure'!J59,"")</f>
        <v>#DIV/0!</v>
      </c>
      <c r="K60" s="23" t="e">
        <f>IF(ABS('Duplicate mass closure'!K59-'Duplicate mass closure'!K60)&gt;'Error Flags'!K$3,'Duplicate mass closure'!K59,"")</f>
        <v>#DIV/0!</v>
      </c>
      <c r="L60" s="23" t="e">
        <f>IF(ABS('Duplicate mass closure'!L59-'Duplicate mass closure'!L60)&gt;'Error Flags'!L$3,'Duplicate mass closure'!L59,"")</f>
        <v>#DIV/0!</v>
      </c>
      <c r="M60" s="23" t="e">
        <f>IF(ABS('Duplicate mass closure'!M59-'Duplicate mass closure'!M60)&gt;'Error Flags'!M$3,'Duplicate mass closure'!M59,"")</f>
        <v>#DIV/0!</v>
      </c>
      <c r="N60" s="23" t="e">
        <f>IF(ABS('Duplicate mass closure'!N59-'Duplicate mass closure'!N60)&gt;'Error Flags'!N$3,'Duplicate mass closure'!N59,"")</f>
        <v>#DIV/0!</v>
      </c>
      <c r="O60" s="23">
        <f>IF(ABS('Duplicate mass closure'!O59-'Duplicate mass closure'!O60)&gt;'Error Flags'!O$3,'Duplicate mass closure'!O59,"")</f>
      </c>
      <c r="P60" s="23">
        <f>IF(ABS('Duplicate mass closure'!P59-'Duplicate mass closure'!P60)&gt;'Error Flags'!P$3,'Duplicate mass closure'!P59,"")</f>
      </c>
      <c r="Q60" s="23">
        <f>IF(ABS('Duplicate mass closure'!Q59-'Duplicate mass closure'!Q60)&gt;'Error Flags'!Q$3,'Duplicate mass closure'!Q59,"")</f>
      </c>
    </row>
    <row r="61" spans="1:17" ht="12">
      <c r="A61" s="5" t="s">
        <v>35</v>
      </c>
      <c r="B61" s="5">
        <f>'Duplicate mass closure'!B60</f>
        <v>0</v>
      </c>
      <c r="C61" s="23">
        <f>IF(ABS('Duplicate mass closure'!C59-'Duplicate mass closure'!C60)&gt;'Error Flags'!C$3,'Duplicate mass closure'!C60,"")</f>
      </c>
      <c r="D61" s="23">
        <f>IF(ABS('Duplicate mass closure'!D59-'Duplicate mass closure'!D60)&gt;'Error Flags'!D$3,'Duplicate mass closure'!D60,"")</f>
      </c>
      <c r="E61" s="23">
        <f>IF(ABS('Duplicate mass closure'!E59-'Duplicate mass closure'!E60)&gt;'Error Flags'!E$3,'Duplicate mass closure'!E60,"")</f>
      </c>
      <c r="F61" s="23">
        <f>IF(ABS('Duplicate mass closure'!F59-'Duplicate mass closure'!F60)&gt;'Error Flags'!F$3,'Duplicate mass closure'!F60,"")</f>
      </c>
      <c r="G61" s="23">
        <f>IF(ABS('Duplicate mass closure'!G59-'Duplicate mass closure'!G60)&gt;'Error Flags'!G$3,'Duplicate mass closure'!G60,"")</f>
      </c>
      <c r="H61" s="23">
        <f>IF(ABS('Duplicate mass closure'!H59-'Duplicate mass closure'!H60)&gt;'Error Flags'!H$3,'Duplicate mass closure'!H60,"")</f>
      </c>
      <c r="I61" s="23">
        <f>IF(ABS('Duplicate mass closure'!I59-'Duplicate mass closure'!I60)&gt;'Error Flags'!I$3,'Duplicate mass closure'!I60,"")</f>
      </c>
      <c r="J61" s="23" t="e">
        <f>IF(ABS('Duplicate mass closure'!J59-'Duplicate mass closure'!J60)&gt;'Error Flags'!J$3,'Duplicate mass closure'!J60,"")</f>
        <v>#DIV/0!</v>
      </c>
      <c r="K61" s="23" t="e">
        <f>IF(ABS('Duplicate mass closure'!K59-'Duplicate mass closure'!K60)&gt;'Error Flags'!K$3,'Duplicate mass closure'!K60,"")</f>
        <v>#DIV/0!</v>
      </c>
      <c r="L61" s="23" t="e">
        <f>IF(ABS('Duplicate mass closure'!L59-'Duplicate mass closure'!L60)&gt;'Error Flags'!L$3,'Duplicate mass closure'!L60,"")</f>
        <v>#DIV/0!</v>
      </c>
      <c r="M61" s="23" t="e">
        <f>IF(ABS('Duplicate mass closure'!M59-'Duplicate mass closure'!M60)&gt;'Error Flags'!M$3,'Duplicate mass closure'!M60,"")</f>
        <v>#DIV/0!</v>
      </c>
      <c r="N61" s="23" t="e">
        <f>IF(ABS('Duplicate mass closure'!N59-'Duplicate mass closure'!N60)&gt;'Error Flags'!N$3,'Duplicate mass closure'!N60,"")</f>
        <v>#DIV/0!</v>
      </c>
      <c r="O61" s="23">
        <f>IF(ABS('Duplicate mass closure'!O59-'Duplicate mass closure'!O60)&gt;'Error Flags'!O$3,'Duplicate mass closure'!O60,"")</f>
      </c>
      <c r="P61" s="23">
        <f>IF(ABS('Duplicate mass closure'!P59-'Duplicate mass closure'!P60)&gt;'Error Flags'!P$3,'Duplicate mass closure'!P60,"")</f>
      </c>
      <c r="Q61" s="23">
        <f>IF(ABS('Duplicate mass closure'!Q59-'Duplicate mass closure'!Q60)&gt;'Error Flags'!Q$3,'Duplicate mass closure'!Q60,"")</f>
      </c>
    </row>
    <row r="62" spans="1:17" ht="12">
      <c r="A62" s="5">
        <v>30</v>
      </c>
      <c r="B62" s="5">
        <f>'Duplicate mass closure'!B61</f>
        <v>0</v>
      </c>
      <c r="C62" s="23">
        <f>IF(ABS('Duplicate mass closure'!C61-'Duplicate mass closure'!C62)&gt;'Error Flags'!C$3,'Duplicate mass closure'!C61,"")</f>
      </c>
      <c r="D62" s="23">
        <f>IF(ABS('Duplicate mass closure'!D61-'Duplicate mass closure'!D62)&gt;'Error Flags'!D$3,'Duplicate mass closure'!D61,"")</f>
      </c>
      <c r="E62" s="23">
        <f>IF(ABS('Duplicate mass closure'!E61-'Duplicate mass closure'!E62)&gt;'Error Flags'!E$3,'Duplicate mass closure'!E61,"")</f>
      </c>
      <c r="F62" s="23">
        <f>IF(ABS('Duplicate mass closure'!F61-'Duplicate mass closure'!F62)&gt;'Error Flags'!F$3,'Duplicate mass closure'!F61,"")</f>
      </c>
      <c r="G62" s="23">
        <f>IF(ABS('Duplicate mass closure'!G61-'Duplicate mass closure'!G62)&gt;'Error Flags'!G$3,'Duplicate mass closure'!G61,"")</f>
      </c>
      <c r="H62" s="23">
        <f>IF(ABS('Duplicate mass closure'!H61-'Duplicate mass closure'!H62)&gt;'Error Flags'!H$3,'Duplicate mass closure'!H61,"")</f>
      </c>
      <c r="I62" s="23">
        <f>IF(ABS('Duplicate mass closure'!I61-'Duplicate mass closure'!I62)&gt;'Error Flags'!I$3,'Duplicate mass closure'!I61,"")</f>
      </c>
      <c r="J62" s="23" t="e">
        <f>IF(ABS('Duplicate mass closure'!J61-'Duplicate mass closure'!J62)&gt;'Error Flags'!J$3,'Duplicate mass closure'!J61,"")</f>
        <v>#DIV/0!</v>
      </c>
      <c r="K62" s="23" t="e">
        <f>IF(ABS('Duplicate mass closure'!K61-'Duplicate mass closure'!K62)&gt;'Error Flags'!K$3,'Duplicate mass closure'!K61,"")</f>
        <v>#DIV/0!</v>
      </c>
      <c r="L62" s="23" t="e">
        <f>IF(ABS('Duplicate mass closure'!L61-'Duplicate mass closure'!L62)&gt;'Error Flags'!L$3,'Duplicate mass closure'!L61,"")</f>
        <v>#DIV/0!</v>
      </c>
      <c r="M62" s="23" t="e">
        <f>IF(ABS('Duplicate mass closure'!M61-'Duplicate mass closure'!M62)&gt;'Error Flags'!M$3,'Duplicate mass closure'!M61,"")</f>
        <v>#DIV/0!</v>
      </c>
      <c r="N62" s="23" t="e">
        <f>IF(ABS('Duplicate mass closure'!N61-'Duplicate mass closure'!N62)&gt;'Error Flags'!N$3,'Duplicate mass closure'!N61,"")</f>
        <v>#DIV/0!</v>
      </c>
      <c r="O62" s="23">
        <f>IF(ABS('Duplicate mass closure'!O61-'Duplicate mass closure'!O62)&gt;'Error Flags'!O$3,'Duplicate mass closure'!O61,"")</f>
      </c>
      <c r="P62" s="23">
        <f>IF(ABS('Duplicate mass closure'!P61-'Duplicate mass closure'!P62)&gt;'Error Flags'!P$3,'Duplicate mass closure'!P61,"")</f>
      </c>
      <c r="Q62" s="23">
        <f>IF(ABS('Duplicate mass closure'!Q61-'Duplicate mass closure'!Q62)&gt;'Error Flags'!Q$3,'Duplicate mass closure'!Q61,"")</f>
      </c>
    </row>
    <row r="63" spans="1:17" ht="12">
      <c r="A63" s="5" t="s">
        <v>36</v>
      </c>
      <c r="B63" s="5">
        <f>'Duplicate mass closure'!B62</f>
        <v>0</v>
      </c>
      <c r="C63" s="23">
        <f>IF(ABS('Duplicate mass closure'!C61-'Duplicate mass closure'!C62)&gt;'Error Flags'!C$3,'Duplicate mass closure'!C62,"")</f>
      </c>
      <c r="D63" s="23">
        <f>IF(ABS('Duplicate mass closure'!D61-'Duplicate mass closure'!D62)&gt;'Error Flags'!D$3,'Duplicate mass closure'!D62,"")</f>
      </c>
      <c r="E63" s="23">
        <f>IF(ABS('Duplicate mass closure'!E61-'Duplicate mass closure'!E62)&gt;'Error Flags'!E$3,'Duplicate mass closure'!E62,"")</f>
      </c>
      <c r="F63" s="23">
        <f>IF(ABS('Duplicate mass closure'!F61-'Duplicate mass closure'!F62)&gt;'Error Flags'!F$3,'Duplicate mass closure'!F62,"")</f>
      </c>
      <c r="G63" s="23">
        <f>IF(ABS('Duplicate mass closure'!G61-'Duplicate mass closure'!G62)&gt;'Error Flags'!G$3,'Duplicate mass closure'!G62,"")</f>
      </c>
      <c r="H63" s="23">
        <f>IF(ABS('Duplicate mass closure'!H61-'Duplicate mass closure'!H62)&gt;'Error Flags'!H$3,'Duplicate mass closure'!H62,"")</f>
      </c>
      <c r="I63" s="23">
        <f>IF(ABS('Duplicate mass closure'!I61-'Duplicate mass closure'!I62)&gt;'Error Flags'!I$3,'Duplicate mass closure'!I62,"")</f>
      </c>
      <c r="J63" s="23" t="e">
        <f>IF(ABS('Duplicate mass closure'!J61-'Duplicate mass closure'!J62)&gt;'Error Flags'!J$3,'Duplicate mass closure'!J62,"")</f>
        <v>#DIV/0!</v>
      </c>
      <c r="K63" s="23" t="e">
        <f>IF(ABS('Duplicate mass closure'!K61-'Duplicate mass closure'!K62)&gt;'Error Flags'!K$3,'Duplicate mass closure'!K62,"")</f>
        <v>#DIV/0!</v>
      </c>
      <c r="L63" s="23" t="e">
        <f>IF(ABS('Duplicate mass closure'!L61-'Duplicate mass closure'!L62)&gt;'Error Flags'!L$3,'Duplicate mass closure'!L62,"")</f>
        <v>#DIV/0!</v>
      </c>
      <c r="M63" s="23" t="e">
        <f>IF(ABS('Duplicate mass closure'!M61-'Duplicate mass closure'!M62)&gt;'Error Flags'!M$3,'Duplicate mass closure'!M62,"")</f>
        <v>#DIV/0!</v>
      </c>
      <c r="N63" s="23" t="e">
        <f>IF(ABS('Duplicate mass closure'!N61-'Duplicate mass closure'!N62)&gt;'Error Flags'!N$3,'Duplicate mass closure'!N62,"")</f>
        <v>#DIV/0!</v>
      </c>
      <c r="O63" s="23">
        <f>IF(ABS('Duplicate mass closure'!O61-'Duplicate mass closure'!O62)&gt;'Error Flags'!O$3,'Duplicate mass closure'!O62,"")</f>
      </c>
      <c r="P63" s="23">
        <f>IF(ABS('Duplicate mass closure'!P61-'Duplicate mass closure'!P62)&gt;'Error Flags'!P$3,'Duplicate mass closure'!P62,"")</f>
      </c>
      <c r="Q63" s="23">
        <f>IF(ABS('Duplicate mass closure'!Q61-'Duplicate mass closure'!Q62)&gt;'Error Flags'!Q$3,'Duplicate mass closure'!Q62,"")</f>
      </c>
    </row>
  </sheetData>
  <sheetProtection sheet="1" objects="1" scenarios="1"/>
  <mergeCells count="3">
    <mergeCell ref="A3:B3"/>
    <mergeCell ref="J1:N1"/>
    <mergeCell ref="D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Liquors Calculation Sheet</dc:title>
  <dc:subject>This calculation workbook automatically calculates compositional analysis and mass closure based on the equations and measurement procedures in the related laboratory analytical procedure.</dc:subject>
  <dc:creator>NREL</dc:creator>
  <cp:keywords/>
  <dc:description/>
  <cp:lastModifiedBy>Kathy Cisar</cp:lastModifiedBy>
  <dcterms:created xsi:type="dcterms:W3CDTF">2004-05-20T17:39:50Z</dcterms:created>
  <dcterms:modified xsi:type="dcterms:W3CDTF">2016-05-02T16:57:51Z</dcterms:modified>
  <cp:category/>
  <cp:version/>
  <cp:contentType/>
  <cp:contentStatus/>
</cp:coreProperties>
</file>