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2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C:\Users\jthomas\Desktop\"/>
    </mc:Choice>
  </mc:AlternateContent>
  <xr:revisionPtr revIDLastSave="0" documentId="8_{4A71F3F5-C597-4497-8ACA-0B17794B4F4E}" xr6:coauthVersionLast="47" xr6:coauthVersionMax="47" xr10:uidLastSave="{00000000-0000-0000-0000-000000000000}"/>
  <bookViews>
    <workbookView xWindow="-120" yWindow="-120" windowWidth="29040" windowHeight="15720" xr2:uid="{00000000-000D-0000-FFFF-FFFF00000000}"/>
  </bookViews>
  <sheets>
    <sheet name="Introduction&amp;Contents" sheetId="8" r:id="rId1"/>
    <sheet name="1. Scenario Design" sheetId="9" r:id="rId2"/>
    <sheet name="2. Dictionary" sheetId="1" r:id="rId3"/>
    <sheet name="3.Key Assumptions" sheetId="7" r:id="rId4"/>
    <sheet name="4-a" sheetId="56" r:id="rId5"/>
    <sheet name="4-b" sheetId="50" r:id="rId6"/>
    <sheet name="5-a" sheetId="57" r:id="rId7"/>
    <sheet name="5-b" sheetId="51" r:id="rId8"/>
    <sheet name="6-a" sheetId="58" r:id="rId9"/>
    <sheet name="6-b" sheetId="52" r:id="rId10"/>
    <sheet name="7-a" sheetId="44" r:id="rId11"/>
    <sheet name="7-b" sheetId="53" r:id="rId12"/>
    <sheet name="8-a" sheetId="45" r:id="rId13"/>
    <sheet name="8-b" sheetId="54" r:id="rId14"/>
    <sheet name="9-a" sheetId="46" r:id="rId15"/>
    <sheet name="9-b" sheetId="55" r:id="rId16"/>
  </sheets>
  <externalReferences>
    <externalReference r:id="rId17"/>
    <externalReference r:id="rId18"/>
  </externalReferences>
  <calcPr calcId="191028"/>
  <pivotCaches>
    <pivotCache cacheId="3014" r:id="rId19"/>
    <pivotCache cacheId="3015"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6" i="58" l="1"/>
  <c r="R185" i="58"/>
  <c r="R184" i="58"/>
  <c r="R183" i="58"/>
  <c r="R182" i="58"/>
  <c r="R181" i="58"/>
  <c r="R180" i="58"/>
  <c r="R179" i="58"/>
  <c r="R178" i="58"/>
  <c r="R177" i="58"/>
  <c r="R176" i="58"/>
  <c r="R175" i="58"/>
  <c r="R174" i="58"/>
  <c r="R173" i="58"/>
  <c r="R172" i="58"/>
  <c r="R140" i="58"/>
  <c r="R139" i="58"/>
  <c r="R138" i="58"/>
  <c r="R137" i="58"/>
  <c r="R136" i="58"/>
  <c r="R135" i="58"/>
  <c r="R134" i="58"/>
  <c r="R133" i="58"/>
  <c r="R132" i="58"/>
  <c r="R131" i="58"/>
  <c r="R130" i="58"/>
  <c r="R129" i="58"/>
  <c r="R128" i="58"/>
  <c r="R127" i="58"/>
  <c r="R126" i="58"/>
  <c r="R125" i="58"/>
  <c r="R124" i="58"/>
  <c r="R123" i="58"/>
  <c r="R122" i="58"/>
  <c r="R89" i="58"/>
  <c r="R88" i="58"/>
  <c r="R87" i="58"/>
  <c r="R86" i="58"/>
  <c r="R85" i="58"/>
  <c r="R84" i="58"/>
  <c r="R83" i="58"/>
  <c r="R82" i="58"/>
  <c r="R81" i="58"/>
  <c r="R80" i="58"/>
  <c r="R79" i="58"/>
  <c r="R78" i="58"/>
  <c r="R77" i="58"/>
  <c r="R40" i="58"/>
  <c r="R39" i="58"/>
  <c r="R38" i="58"/>
  <c r="R37" i="58"/>
  <c r="R36" i="58"/>
  <c r="R35" i="58"/>
  <c r="R34" i="58"/>
  <c r="R33" i="58"/>
  <c r="R32" i="58"/>
  <c r="R31" i="58"/>
  <c r="R30" i="58"/>
  <c r="R29" i="58"/>
  <c r="F4" i="57"/>
  <c r="O16" i="56" a="1"/>
  <c r="O16" i="56" s="1"/>
  <c r="N16" i="56" a="1"/>
  <c r="N16" i="56" s="1"/>
  <c r="M16" i="56" a="1"/>
  <c r="M16" i="56" s="1"/>
  <c r="L16" i="56" a="1"/>
  <c r="L16" i="56" s="1"/>
  <c r="K16" i="56" a="1"/>
  <c r="K16" i="56" s="1"/>
  <c r="J16" i="56" a="1"/>
  <c r="J16" i="56" s="1"/>
  <c r="I16" i="56" a="1"/>
  <c r="I16" i="56" s="1"/>
  <c r="H16" i="56" a="1"/>
  <c r="H16" i="56" s="1"/>
  <c r="G16" i="56" a="1"/>
  <c r="G16" i="56" s="1"/>
  <c r="F16" i="56" a="1"/>
  <c r="F16" i="56" s="1"/>
  <c r="E16" i="56" a="1"/>
  <c r="E16" i="56" s="1"/>
  <c r="D16" i="56" a="1"/>
  <c r="D16" i="56" s="1"/>
  <c r="C16" i="56" a="1"/>
  <c r="C16" i="56" s="1"/>
  <c r="B16" i="56" a="1"/>
  <c r="B16" i="56" s="1"/>
  <c r="O15" i="56" a="1"/>
  <c r="O15" i="56" s="1"/>
  <c r="N15" i="56" a="1"/>
  <c r="N15" i="56" s="1"/>
  <c r="M15" i="56" a="1"/>
  <c r="M15" i="56" s="1"/>
  <c r="L15" i="56" a="1"/>
  <c r="L15" i="56" s="1"/>
  <c r="K15" i="56" a="1"/>
  <c r="K15" i="56" s="1"/>
  <c r="J15" i="56" a="1"/>
  <c r="J15" i="56" s="1"/>
  <c r="I15" i="56" a="1"/>
  <c r="I15" i="56" s="1"/>
  <c r="H15" i="56" a="1"/>
  <c r="H15" i="56" s="1"/>
  <c r="G15" i="56" a="1"/>
  <c r="G15" i="56" s="1"/>
  <c r="F15" i="56" a="1"/>
  <c r="F15" i="56" s="1"/>
  <c r="E15" i="56" a="1"/>
  <c r="E15" i="56" s="1"/>
  <c r="D15" i="56" a="1"/>
  <c r="D15" i="56" s="1"/>
  <c r="C15" i="56" a="1"/>
  <c r="C15" i="56" s="1"/>
  <c r="B15" i="56" a="1"/>
  <c r="B15" i="56" s="1"/>
  <c r="O14" i="56" a="1"/>
  <c r="O14" i="56" s="1"/>
  <c r="N14" i="56" a="1"/>
  <c r="N14" i="56" s="1"/>
  <c r="M14" i="56" a="1"/>
  <c r="M14" i="56" s="1"/>
  <c r="L14" i="56" a="1"/>
  <c r="L14" i="56" s="1"/>
  <c r="K14" i="56" a="1"/>
  <c r="K14" i="56" s="1"/>
  <c r="J14" i="56" a="1"/>
  <c r="J14" i="56" s="1"/>
  <c r="I14" i="56" a="1"/>
  <c r="I14" i="56" s="1"/>
  <c r="H14" i="56" a="1"/>
  <c r="H14" i="56" s="1"/>
  <c r="G14" i="56" a="1"/>
  <c r="G14" i="56" s="1"/>
  <c r="F14" i="56" a="1"/>
  <c r="F14" i="56" s="1"/>
  <c r="E14" i="56" a="1"/>
  <c r="E14" i="56" s="1"/>
  <c r="D14" i="56" a="1"/>
  <c r="D14" i="56" s="1"/>
  <c r="C14" i="56" a="1"/>
  <c r="C14" i="56" s="1"/>
  <c r="B14" i="56" a="1"/>
  <c r="B14" i="56" s="1"/>
  <c r="O13" i="56" a="1"/>
  <c r="O13" i="56" s="1"/>
  <c r="N13" i="56" a="1"/>
  <c r="N13" i="56" s="1"/>
  <c r="M13" i="56" a="1"/>
  <c r="M13" i="56" s="1"/>
  <c r="L13" i="56" a="1"/>
  <c r="L13" i="56" s="1"/>
  <c r="K13" i="56" a="1"/>
  <c r="K13" i="56" s="1"/>
  <c r="J13" i="56" a="1"/>
  <c r="J13" i="56" s="1"/>
  <c r="I13" i="56" a="1"/>
  <c r="I13" i="56" s="1"/>
  <c r="H13" i="56" a="1"/>
  <c r="H13" i="56" s="1"/>
  <c r="G13" i="56" a="1"/>
  <c r="G13" i="56" s="1"/>
  <c r="F13" i="56" a="1"/>
  <c r="F13" i="56" s="1"/>
  <c r="E13" i="56" a="1"/>
  <c r="E13" i="56" s="1"/>
  <c r="D13" i="56" a="1"/>
  <c r="D13" i="56" s="1"/>
  <c r="C13" i="56" a="1"/>
  <c r="C13" i="56" s="1"/>
  <c r="B13" i="56" a="1"/>
  <c r="B13" i="56" s="1"/>
  <c r="O12" i="56" a="1"/>
  <c r="O12" i="56" s="1"/>
  <c r="N12" i="56" a="1"/>
  <c r="N12" i="56" s="1"/>
  <c r="M12" i="56" a="1"/>
  <c r="M12" i="56" s="1"/>
  <c r="L12" i="56" a="1"/>
  <c r="L12" i="56" s="1"/>
  <c r="K12" i="56" a="1"/>
  <c r="K12" i="56" s="1"/>
  <c r="J12" i="56" a="1"/>
  <c r="J12" i="56" s="1"/>
  <c r="I12" i="56" a="1"/>
  <c r="I12" i="56" s="1"/>
  <c r="H12" i="56" a="1"/>
  <c r="H12" i="56" s="1"/>
  <c r="G12" i="56" a="1"/>
  <c r="G12" i="56" s="1"/>
  <c r="F12" i="56" a="1"/>
  <c r="F12" i="56" s="1"/>
  <c r="E12" i="56" a="1"/>
  <c r="E12" i="56" s="1"/>
  <c r="D12" i="56" a="1"/>
  <c r="D12" i="56" s="1"/>
  <c r="C12" i="56" a="1"/>
  <c r="C12" i="56" s="1"/>
  <c r="B12" i="56" a="1"/>
  <c r="B12" i="56" s="1"/>
  <c r="O11" i="56" a="1"/>
  <c r="O11" i="56" s="1"/>
  <c r="N11" i="56" a="1"/>
  <c r="N11" i="56" s="1"/>
  <c r="M11" i="56" a="1"/>
  <c r="M11" i="56" s="1"/>
  <c r="L11" i="56" a="1"/>
  <c r="L11" i="56" s="1"/>
  <c r="K11" i="56" a="1"/>
  <c r="K11" i="56" s="1"/>
  <c r="J11" i="56" a="1"/>
  <c r="J11" i="56" s="1"/>
  <c r="I11" i="56" a="1"/>
  <c r="I11" i="56" s="1"/>
  <c r="H11" i="56" a="1"/>
  <c r="H11" i="56" s="1"/>
  <c r="G11" i="56" a="1"/>
  <c r="G11" i="56" s="1"/>
  <c r="F11" i="56" a="1"/>
  <c r="F11" i="56" s="1"/>
  <c r="E11" i="56" a="1"/>
  <c r="E11" i="56" s="1"/>
  <c r="D11" i="56" a="1"/>
  <c r="D11" i="56" s="1"/>
  <c r="C11" i="56" a="1"/>
  <c r="C11" i="56" s="1"/>
  <c r="B11" i="56" a="1"/>
  <c r="B11" i="56" s="1"/>
  <c r="O10" i="56" a="1"/>
  <c r="O10" i="56" s="1"/>
  <c r="N10" i="56" a="1"/>
  <c r="N10" i="56" s="1"/>
  <c r="M10" i="56" a="1"/>
  <c r="M10" i="56" s="1"/>
  <c r="L10" i="56" a="1"/>
  <c r="L10" i="56" s="1"/>
  <c r="K10" i="56" a="1"/>
  <c r="K10" i="56" s="1"/>
  <c r="J10" i="56" a="1"/>
  <c r="J10" i="56" s="1"/>
  <c r="I10" i="56" a="1"/>
  <c r="I10" i="56" s="1"/>
  <c r="H10" i="56" a="1"/>
  <c r="H10" i="56" s="1"/>
  <c r="G10" i="56" a="1"/>
  <c r="G10" i="56" s="1"/>
  <c r="F10" i="56" a="1"/>
  <c r="F10" i="56" s="1"/>
  <c r="E10" i="56" a="1"/>
  <c r="E10" i="56" s="1"/>
  <c r="D10" i="56" a="1"/>
  <c r="D10" i="56" s="1"/>
  <c r="C10" i="56" a="1"/>
  <c r="C10" i="56" s="1"/>
  <c r="B10" i="56" a="1"/>
  <c r="B10" i="56" s="1"/>
  <c r="O9" i="56" a="1"/>
  <c r="O9" i="56" s="1"/>
  <c r="N9" i="56" a="1"/>
  <c r="N9" i="56" s="1"/>
  <c r="M9" i="56" a="1"/>
  <c r="M9" i="56" s="1"/>
  <c r="L9" i="56" a="1"/>
  <c r="L9" i="56" s="1"/>
  <c r="K9" i="56" a="1"/>
  <c r="K9" i="56" s="1"/>
  <c r="J9" i="56" a="1"/>
  <c r="J9" i="56" s="1"/>
  <c r="I9" i="56" a="1"/>
  <c r="I9" i="56" s="1"/>
  <c r="H9" i="56" a="1"/>
  <c r="H9" i="56" s="1"/>
  <c r="G9" i="56" a="1"/>
  <c r="G9" i="56" s="1"/>
  <c r="F9" i="56" a="1"/>
  <c r="F9" i="56" s="1"/>
  <c r="E9" i="56" a="1"/>
  <c r="E9" i="56" s="1"/>
  <c r="D9" i="56" a="1"/>
  <c r="D9" i="56" s="1"/>
  <c r="C9" i="56" a="1"/>
  <c r="C9" i="56" s="1"/>
  <c r="B9" i="56" a="1"/>
  <c r="B9" i="56" s="1"/>
  <c r="O8" i="56" a="1"/>
  <c r="O8" i="56" s="1"/>
  <c r="N8" i="56" a="1"/>
  <c r="N8" i="56" s="1"/>
  <c r="M8" i="56" a="1"/>
  <c r="M8" i="56" s="1"/>
  <c r="L8" i="56" a="1"/>
  <c r="L8" i="56" s="1"/>
  <c r="K8" i="56" a="1"/>
  <c r="K8" i="56" s="1"/>
  <c r="J8" i="56" a="1"/>
  <c r="J8" i="56" s="1"/>
  <c r="I8" i="56" a="1"/>
  <c r="I8" i="56" s="1"/>
  <c r="H8" i="56" a="1"/>
  <c r="H8" i="56" s="1"/>
  <c r="G8" i="56" a="1"/>
  <c r="G8" i="56" s="1"/>
  <c r="F8" i="56" a="1"/>
  <c r="F8" i="56" s="1"/>
  <c r="E8" i="56" a="1"/>
  <c r="E8" i="56" s="1"/>
  <c r="D8" i="56" a="1"/>
  <c r="D8" i="56" s="1"/>
  <c r="C8" i="56" a="1"/>
  <c r="C8" i="56" s="1"/>
  <c r="B8" i="56" a="1"/>
  <c r="B8" i="56" s="1"/>
  <c r="O7" i="56" a="1"/>
  <c r="O7" i="56" s="1"/>
  <c r="N7" i="56" a="1"/>
  <c r="N7" i="56" s="1"/>
  <c r="M7" i="56" a="1"/>
  <c r="M7" i="56" s="1"/>
  <c r="L7" i="56" a="1"/>
  <c r="L7" i="56" s="1"/>
  <c r="K7" i="56" a="1"/>
  <c r="K7" i="56" s="1"/>
  <c r="J7" i="56" a="1"/>
  <c r="J7" i="56" s="1"/>
  <c r="I7" i="56" a="1"/>
  <c r="I7" i="56" s="1"/>
  <c r="H7" i="56" a="1"/>
  <c r="H7" i="56" s="1"/>
  <c r="G7" i="56" a="1"/>
  <c r="G7" i="56" s="1"/>
  <c r="F7" i="56" a="1"/>
  <c r="F7" i="56" s="1"/>
  <c r="E7" i="56" a="1"/>
  <c r="E7" i="56" s="1"/>
  <c r="D7" i="56" a="1"/>
  <c r="D7" i="56" s="1"/>
  <c r="C7" i="56" a="1"/>
  <c r="C7" i="56" s="1"/>
  <c r="B7" i="56" a="1"/>
  <c r="B7" i="56" s="1"/>
  <c r="O6" i="56" a="1"/>
  <c r="O6" i="56" s="1"/>
  <c r="N6" i="56" a="1"/>
  <c r="N6" i="56" s="1"/>
  <c r="M6" i="56" a="1"/>
  <c r="M6" i="56" s="1"/>
  <c r="L6" i="56" a="1"/>
  <c r="L6" i="56" s="1"/>
  <c r="K6" i="56" a="1"/>
  <c r="K6" i="56" s="1"/>
  <c r="J6" i="56" a="1"/>
  <c r="J6" i="56" s="1"/>
  <c r="I6" i="56" a="1"/>
  <c r="I6" i="56" s="1"/>
  <c r="H6" i="56" a="1"/>
  <c r="H6" i="56" s="1"/>
  <c r="G6" i="56" a="1"/>
  <c r="G6" i="56" s="1"/>
  <c r="F6" i="56" a="1"/>
  <c r="F6" i="56" s="1"/>
  <c r="E6" i="56" a="1"/>
  <c r="E6" i="56" s="1"/>
  <c r="D6" i="56" a="1"/>
  <c r="D6" i="56" s="1"/>
  <c r="C6" i="56" a="1"/>
  <c r="C6" i="56" s="1"/>
  <c r="B6" i="56" a="1"/>
  <c r="B6" i="56" s="1"/>
  <c r="R195" i="52"/>
  <c r="R194" i="52"/>
  <c r="R193" i="52"/>
  <c r="R192" i="52"/>
  <c r="R191" i="52"/>
  <c r="R190" i="52"/>
  <c r="R189" i="52"/>
  <c r="R188" i="52"/>
  <c r="R187" i="52"/>
  <c r="R186" i="52"/>
  <c r="R185" i="52"/>
  <c r="R184" i="52"/>
  <c r="R183" i="52"/>
  <c r="R182" i="52"/>
  <c r="R151" i="52"/>
  <c r="R150" i="52"/>
  <c r="R149" i="52"/>
  <c r="R148" i="52"/>
  <c r="R147" i="52"/>
  <c r="R146" i="52"/>
  <c r="R145" i="52"/>
  <c r="R144" i="52"/>
  <c r="R143" i="52"/>
  <c r="R142" i="52"/>
  <c r="R141" i="52"/>
  <c r="R140" i="52"/>
  <c r="R139" i="52"/>
  <c r="R138" i="52"/>
  <c r="R137" i="52"/>
  <c r="R136" i="52"/>
  <c r="R135" i="52"/>
  <c r="R134" i="52"/>
  <c r="R133" i="52"/>
  <c r="R102" i="52"/>
  <c r="R101" i="52"/>
  <c r="R100" i="52"/>
  <c r="R99" i="52"/>
  <c r="R98" i="52"/>
  <c r="R97" i="52"/>
  <c r="R96" i="52"/>
  <c r="R95" i="52"/>
  <c r="R94" i="52"/>
  <c r="R93" i="52"/>
  <c r="R92" i="52"/>
  <c r="R91" i="52"/>
  <c r="R90" i="52"/>
  <c r="R89" i="52"/>
  <c r="R88" i="52"/>
  <c r="R87" i="52"/>
  <c r="R86" i="52"/>
  <c r="R48" i="52"/>
  <c r="R47" i="52"/>
  <c r="R46" i="52"/>
  <c r="R45" i="52"/>
  <c r="R44" i="52"/>
  <c r="R43" i="52"/>
  <c r="R42" i="52"/>
  <c r="R41" i="52"/>
  <c r="R40" i="52"/>
  <c r="R39" i="52"/>
  <c r="R38" i="52"/>
  <c r="R37" i="52"/>
  <c r="R36" i="52"/>
  <c r="R35" i="52"/>
  <c r="R34" i="52"/>
  <c r="R33" i="52"/>
  <c r="R32" i="52"/>
  <c r="R31" i="52"/>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O16" i="50" a="1"/>
  <c r="O16" i="50" s="1"/>
  <c r="N16" i="50" a="1"/>
  <c r="N16" i="50" s="1"/>
  <c r="M16" i="50" a="1"/>
  <c r="M16" i="50" s="1"/>
  <c r="L16" i="50" a="1"/>
  <c r="L16" i="50" s="1"/>
  <c r="K16" i="50" a="1"/>
  <c r="K16" i="50" s="1"/>
  <c r="J16" i="50" a="1"/>
  <c r="J16" i="50" s="1"/>
  <c r="I16" i="50" a="1"/>
  <c r="I16" i="50" s="1"/>
  <c r="H16" i="50" a="1"/>
  <c r="H16" i="50" s="1"/>
  <c r="G16" i="50" a="1"/>
  <c r="G16" i="50" s="1"/>
  <c r="F16" i="50" a="1"/>
  <c r="F16" i="50" s="1"/>
  <c r="E16" i="50" a="1"/>
  <c r="E16" i="50" s="1"/>
  <c r="D16" i="50" a="1"/>
  <c r="D16" i="50" s="1"/>
  <c r="C16" i="50" a="1"/>
  <c r="C16" i="50" s="1"/>
  <c r="B16" i="50" a="1"/>
  <c r="B16" i="50" s="1"/>
  <c r="O15" i="50" a="1"/>
  <c r="O15" i="50" s="1"/>
  <c r="N15" i="50" a="1"/>
  <c r="N15" i="50" s="1"/>
  <c r="M15" i="50" a="1"/>
  <c r="M15" i="50" s="1"/>
  <c r="L15" i="50" a="1"/>
  <c r="L15" i="50" s="1"/>
  <c r="K15" i="50" a="1"/>
  <c r="K15" i="50" s="1"/>
  <c r="J15" i="50" a="1"/>
  <c r="J15" i="50" s="1"/>
  <c r="I15" i="50" a="1"/>
  <c r="I15" i="50" s="1"/>
  <c r="H15" i="50" a="1"/>
  <c r="H15" i="50" s="1"/>
  <c r="G15" i="50" a="1"/>
  <c r="G15" i="50" s="1"/>
  <c r="F15" i="50" a="1"/>
  <c r="F15" i="50" s="1"/>
  <c r="E15" i="50" a="1"/>
  <c r="E15" i="50" s="1"/>
  <c r="D15" i="50" a="1"/>
  <c r="D15" i="50" s="1"/>
  <c r="C15" i="50" a="1"/>
  <c r="C15" i="50" s="1"/>
  <c r="B15" i="50" a="1"/>
  <c r="B15" i="50" s="1"/>
  <c r="O14" i="50" a="1"/>
  <c r="O14" i="50" s="1"/>
  <c r="N14" i="50" a="1"/>
  <c r="N14" i="50" s="1"/>
  <c r="M14" i="50" a="1"/>
  <c r="M14" i="50" s="1"/>
  <c r="L14" i="50" a="1"/>
  <c r="L14" i="50" s="1"/>
  <c r="K14" i="50" a="1"/>
  <c r="K14" i="50" s="1"/>
  <c r="J14" i="50" a="1"/>
  <c r="J14" i="50" s="1"/>
  <c r="I14" i="50" a="1"/>
  <c r="I14" i="50" s="1"/>
  <c r="H14" i="50" a="1"/>
  <c r="H14" i="50" s="1"/>
  <c r="G14" i="50" a="1"/>
  <c r="G14" i="50" s="1"/>
  <c r="F14" i="50" a="1"/>
  <c r="F14" i="50" s="1"/>
  <c r="E14" i="50" a="1"/>
  <c r="E14" i="50" s="1"/>
  <c r="D14" i="50" a="1"/>
  <c r="D14" i="50" s="1"/>
  <c r="C14" i="50" a="1"/>
  <c r="C14" i="50" s="1"/>
  <c r="B14" i="50" a="1"/>
  <c r="B14" i="50" s="1"/>
  <c r="O13" i="50" a="1"/>
  <c r="O13" i="50" s="1"/>
  <c r="N13" i="50" a="1"/>
  <c r="N13" i="50" s="1"/>
  <c r="M13" i="50" a="1"/>
  <c r="M13" i="50" s="1"/>
  <c r="L13" i="50" a="1"/>
  <c r="L13" i="50" s="1"/>
  <c r="K13" i="50" a="1"/>
  <c r="K13" i="50" s="1"/>
  <c r="J13" i="50" a="1"/>
  <c r="J13" i="50" s="1"/>
  <c r="I13" i="50" a="1"/>
  <c r="I13" i="50" s="1"/>
  <c r="H13" i="50" a="1"/>
  <c r="H13" i="50" s="1"/>
  <c r="G13" i="50" a="1"/>
  <c r="G13" i="50" s="1"/>
  <c r="F13" i="50" a="1"/>
  <c r="F13" i="50" s="1"/>
  <c r="E13" i="50" a="1"/>
  <c r="E13" i="50" s="1"/>
  <c r="D13" i="50" a="1"/>
  <c r="D13" i="50" s="1"/>
  <c r="C13" i="50" a="1"/>
  <c r="C13" i="50" s="1"/>
  <c r="B13" i="50" a="1"/>
  <c r="B13" i="50" s="1"/>
  <c r="O12" i="50" a="1"/>
  <c r="O12" i="50" s="1"/>
  <c r="N12" i="50" a="1"/>
  <c r="N12" i="50" s="1"/>
  <c r="M12" i="50" a="1"/>
  <c r="M12" i="50" s="1"/>
  <c r="L12" i="50" a="1"/>
  <c r="L12" i="50" s="1"/>
  <c r="K12" i="50" a="1"/>
  <c r="K12" i="50" s="1"/>
  <c r="J12" i="50" a="1"/>
  <c r="J12" i="50" s="1"/>
  <c r="I12" i="50" a="1"/>
  <c r="I12" i="50" s="1"/>
  <c r="H12" i="50" a="1"/>
  <c r="H12" i="50" s="1"/>
  <c r="G12" i="50" a="1"/>
  <c r="G12" i="50" s="1"/>
  <c r="F12" i="50" a="1"/>
  <c r="F12" i="50" s="1"/>
  <c r="E12" i="50" a="1"/>
  <c r="E12" i="50" s="1"/>
  <c r="D12" i="50" a="1"/>
  <c r="D12" i="50" s="1"/>
  <c r="C12" i="50" a="1"/>
  <c r="C12" i="50" s="1"/>
  <c r="B12" i="50" a="1"/>
  <c r="B12" i="50" s="1"/>
  <c r="O11" i="50" a="1"/>
  <c r="O11" i="50" s="1"/>
  <c r="N11" i="50" a="1"/>
  <c r="N11" i="50" s="1"/>
  <c r="M11" i="50" a="1"/>
  <c r="M11" i="50" s="1"/>
  <c r="L11" i="50" a="1"/>
  <c r="L11" i="50" s="1"/>
  <c r="K11" i="50" a="1"/>
  <c r="K11" i="50" s="1"/>
  <c r="J11" i="50" a="1"/>
  <c r="J11" i="50" s="1"/>
  <c r="I11" i="50" a="1"/>
  <c r="I11" i="50" s="1"/>
  <c r="H11" i="50" a="1"/>
  <c r="H11" i="50" s="1"/>
  <c r="G11" i="50" a="1"/>
  <c r="G11" i="50" s="1"/>
  <c r="F11" i="50" a="1"/>
  <c r="F11" i="50" s="1"/>
  <c r="E11" i="50" a="1"/>
  <c r="E11" i="50" s="1"/>
  <c r="D11" i="50" a="1"/>
  <c r="D11" i="50" s="1"/>
  <c r="C11" i="50" a="1"/>
  <c r="C11" i="50" s="1"/>
  <c r="B11" i="50" a="1"/>
  <c r="B11" i="50" s="1"/>
  <c r="O10" i="50" a="1"/>
  <c r="O10" i="50" s="1"/>
  <c r="N10" i="50" a="1"/>
  <c r="N10" i="50" s="1"/>
  <c r="M10" i="50" a="1"/>
  <c r="M10" i="50" s="1"/>
  <c r="L10" i="50" a="1"/>
  <c r="L10" i="50" s="1"/>
  <c r="K10" i="50" a="1"/>
  <c r="K10" i="50" s="1"/>
  <c r="J10" i="50" a="1"/>
  <c r="J10" i="50" s="1"/>
  <c r="I10" i="50" a="1"/>
  <c r="I10" i="50" s="1"/>
  <c r="H10" i="50" a="1"/>
  <c r="H10" i="50" s="1"/>
  <c r="G10" i="50" a="1"/>
  <c r="G10" i="50" s="1"/>
  <c r="F10" i="50" a="1"/>
  <c r="F10" i="50" s="1"/>
  <c r="E10" i="50" a="1"/>
  <c r="E10" i="50" s="1"/>
  <c r="D10" i="50" a="1"/>
  <c r="D10" i="50" s="1"/>
  <c r="C10" i="50" a="1"/>
  <c r="C10" i="50" s="1"/>
  <c r="B10" i="50" a="1"/>
  <c r="B10" i="50" s="1"/>
  <c r="O9" i="50" a="1"/>
  <c r="O9" i="50" s="1"/>
  <c r="N9" i="50" a="1"/>
  <c r="N9" i="50" s="1"/>
  <c r="M9" i="50" a="1"/>
  <c r="M9" i="50" s="1"/>
  <c r="L9" i="50" a="1"/>
  <c r="L9" i="50" s="1"/>
  <c r="K9" i="50" a="1"/>
  <c r="K9" i="50" s="1"/>
  <c r="J9" i="50" a="1"/>
  <c r="J9" i="50" s="1"/>
  <c r="I9" i="50" a="1"/>
  <c r="I9" i="50" s="1"/>
  <c r="H9" i="50" a="1"/>
  <c r="H9" i="50" s="1"/>
  <c r="G9" i="50" a="1"/>
  <c r="G9" i="50" s="1"/>
  <c r="F9" i="50" a="1"/>
  <c r="F9" i="50" s="1"/>
  <c r="E9" i="50" a="1"/>
  <c r="E9" i="50" s="1"/>
  <c r="D9" i="50" a="1"/>
  <c r="D9" i="50" s="1"/>
  <c r="C9" i="50" a="1"/>
  <c r="C9" i="50" s="1"/>
  <c r="B9" i="50" a="1"/>
  <c r="B9" i="50" s="1"/>
  <c r="O8" i="50" a="1"/>
  <c r="O8" i="50" s="1"/>
  <c r="N8" i="50" a="1"/>
  <c r="N8" i="50" s="1"/>
  <c r="M8" i="50" a="1"/>
  <c r="M8" i="50" s="1"/>
  <c r="L8" i="50" a="1"/>
  <c r="L8" i="50" s="1"/>
  <c r="K8" i="50" a="1"/>
  <c r="K8" i="50" s="1"/>
  <c r="J8" i="50" a="1"/>
  <c r="J8" i="50" s="1"/>
  <c r="I8" i="50" a="1"/>
  <c r="I8" i="50" s="1"/>
  <c r="H8" i="50" a="1"/>
  <c r="H8" i="50" s="1"/>
  <c r="G8" i="50" a="1"/>
  <c r="G8" i="50" s="1"/>
  <c r="F8" i="50" a="1"/>
  <c r="F8" i="50" s="1"/>
  <c r="E8" i="50" a="1"/>
  <c r="E8" i="50" s="1"/>
  <c r="D8" i="50" a="1"/>
  <c r="D8" i="50" s="1"/>
  <c r="C8" i="50" a="1"/>
  <c r="C8" i="50" s="1"/>
  <c r="B8" i="50" a="1"/>
  <c r="B8" i="50" s="1"/>
  <c r="O7" i="50" a="1"/>
  <c r="O7" i="50" s="1"/>
  <c r="N7" i="50" a="1"/>
  <c r="N7" i="50" s="1"/>
  <c r="M7" i="50" a="1"/>
  <c r="M7" i="50" s="1"/>
  <c r="L7" i="50" a="1"/>
  <c r="L7" i="50" s="1"/>
  <c r="K7" i="50" a="1"/>
  <c r="K7" i="50" s="1"/>
  <c r="J7" i="50" a="1"/>
  <c r="J7" i="50" s="1"/>
  <c r="I7" i="50" a="1"/>
  <c r="I7" i="50" s="1"/>
  <c r="H7" i="50" a="1"/>
  <c r="H7" i="50" s="1"/>
  <c r="G7" i="50" a="1"/>
  <c r="G7" i="50" s="1"/>
  <c r="F7" i="50" a="1"/>
  <c r="F7" i="50" s="1"/>
  <c r="E7" i="50" a="1"/>
  <c r="E7" i="50" s="1"/>
  <c r="D7" i="50" a="1"/>
  <c r="D7" i="50" s="1"/>
  <c r="C7" i="50" a="1"/>
  <c r="C7" i="50" s="1"/>
  <c r="B7" i="50" a="1"/>
  <c r="B7" i="50" s="1"/>
  <c r="O6" i="50" a="1"/>
  <c r="O6" i="50" s="1"/>
  <c r="N6" i="50" a="1"/>
  <c r="N6" i="50" s="1"/>
  <c r="M6" i="50" a="1"/>
  <c r="M6" i="50" s="1"/>
  <c r="L6" i="50" a="1"/>
  <c r="L6" i="50" s="1"/>
  <c r="K6" i="50" a="1"/>
  <c r="K6" i="50" s="1"/>
  <c r="J6" i="50" a="1"/>
  <c r="J6" i="50" s="1"/>
  <c r="I6" i="50" a="1"/>
  <c r="I6" i="50" s="1"/>
  <c r="H6" i="50" a="1"/>
  <c r="H6" i="50" s="1"/>
  <c r="G6" i="50" a="1"/>
  <c r="G6" i="50" s="1"/>
  <c r="F6" i="50" a="1"/>
  <c r="F6" i="50" s="1"/>
  <c r="E6" i="50" a="1"/>
  <c r="E6" i="50" s="1"/>
  <c r="D6" i="50" a="1"/>
  <c r="D6" i="50" s="1"/>
  <c r="C6" i="50" a="1"/>
  <c r="C6" i="50" s="1"/>
  <c r="B6" i="50" a="1"/>
  <c r="B6"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Gonder, Jeff</author>
  </authors>
  <commentList>
    <comment ref="A4" authorId="0" shapeId="0" xr:uid="{CF8131DC-5071-4A2C-811A-B02DBFEFD801}">
      <text>
        <r>
          <rPr>
            <sz val="9"/>
            <color indexed="81"/>
            <rFont val="Tahoma"/>
            <family val="2"/>
          </rPr>
          <t>Nominally for batteries around 1kWh</t>
        </r>
      </text>
    </comment>
    <comment ref="A5" authorId="0" shapeId="0" xr:uid="{B7A50886-2829-48FE-9C4C-4CCB75778B4A}">
      <text>
        <r>
          <rPr>
            <sz val="9"/>
            <color indexed="81"/>
            <rFont val="Tahoma"/>
            <family val="2"/>
          </rPr>
          <t>Nominally for batteries around 10kWh</t>
        </r>
      </text>
    </comment>
    <comment ref="A6" authorId="0" shapeId="0" xr:uid="{290C3B86-ACC3-4E74-BA4D-439921752F60}">
      <text>
        <r>
          <rPr>
            <sz val="9"/>
            <color indexed="81"/>
            <rFont val="Tahoma"/>
            <family val="2"/>
          </rPr>
          <t>Nominally for batteries &gt;40kWh</t>
        </r>
      </text>
    </comment>
  </commentList>
</comments>
</file>

<file path=xl/sharedStrings.xml><?xml version="1.0" encoding="utf-8"?>
<sst xmlns="http://schemas.openxmlformats.org/spreadsheetml/2006/main" count="4337" uniqueCount="186">
  <si>
    <t>Introduction</t>
  </si>
  <si>
    <t>This workbook provides aggregated light-duty vehicle attributes from different future scenarios run using the ADOPT model. Two scenarios were extracted from a larger set run as part of a DOE-funded analysis project. The structure is set up to facilitate future updates when/if assumptions evolve and scenario cases are re-run.</t>
  </si>
  <si>
    <t>Contents:</t>
  </si>
  <si>
    <t>Basic Setting and Assumptions</t>
  </si>
  <si>
    <t>Scenario Design</t>
  </si>
  <si>
    <t>Dictionary</t>
  </si>
  <si>
    <t>Key Assumptions</t>
  </si>
  <si>
    <t xml:space="preserve">Aggregated Vehicle Attributes </t>
  </si>
  <si>
    <t>Vehicle Attributes Plots</t>
  </si>
  <si>
    <t>4-a</t>
  </si>
  <si>
    <t>Vehicle Attributes Plots - Conservative</t>
  </si>
  <si>
    <t>4-b</t>
  </si>
  <si>
    <t>Vehicle Attributes Plots - Baseline</t>
  </si>
  <si>
    <t>Attributes Lookup Table</t>
  </si>
  <si>
    <t>5-a</t>
  </si>
  <si>
    <t>Attributes Lookup Table - Conservative</t>
  </si>
  <si>
    <t>5-b</t>
  </si>
  <si>
    <t>Attributes Lookup Table - Baseline</t>
  </si>
  <si>
    <t>Raw Attributes List</t>
  </si>
  <si>
    <t>6-a</t>
  </si>
  <si>
    <t>Raw Attributes List - Conservative</t>
  </si>
  <si>
    <t>6-b</t>
  </si>
  <si>
    <t>Raw Attributes List - Baseline</t>
  </si>
  <si>
    <t>Estimated Vehicle Sales</t>
  </si>
  <si>
    <t>Sales by Powertrain Plots</t>
  </si>
  <si>
    <t>7-a</t>
  </si>
  <si>
    <t>Sales by Powertrain - Conservative</t>
  </si>
  <si>
    <t>7-b</t>
  </si>
  <si>
    <t>Sales by Powertrain - Baseline</t>
  </si>
  <si>
    <t>Sales by Class Plots</t>
  </si>
  <si>
    <t>8-a</t>
  </si>
  <si>
    <t>Sales by Class - Conservative</t>
  </si>
  <si>
    <t>8-b</t>
  </si>
  <si>
    <t>Sales by Class - Baseline</t>
  </si>
  <si>
    <t>Estimated Sales Data</t>
  </si>
  <si>
    <t>9-a</t>
  </si>
  <si>
    <t>Estimated Sales Data - Conservative</t>
  </si>
  <si>
    <t>9-b</t>
  </si>
  <si>
    <t>Estimated Sales Data - Baseline</t>
  </si>
  <si>
    <t>Scenarios:</t>
  </si>
  <si>
    <t>Conservative trajectory</t>
  </si>
  <si>
    <t>Baseline trajectory</t>
  </si>
  <si>
    <t>|&lt;---------------------------------------------------</t>
  </si>
  <si>
    <t>-----------------------------------------------&gt;|</t>
  </si>
  <si>
    <t>Description</t>
  </si>
  <si>
    <t>Program success tech progress except battery prices held constant going forward</t>
  </si>
  <si>
    <t>Program success tech progress (including for batteries)</t>
  </si>
  <si>
    <t>Both scenarios use AEO 2022 Ref Oil Prices and include approximation of current IRA vehicle incentives</t>
  </si>
  <si>
    <t>AEO 2022 Ref Oil Prices</t>
  </si>
  <si>
    <t>Gasoline Price (2021 $/gallon)</t>
  </si>
  <si>
    <t>Electricity Price (2021 $/kWh)</t>
  </si>
  <si>
    <t>NREL plans to publish one or more papers on the Transportation Decarbonization Analysis work that will contain additional detailed assumptions (along with a description of several other scenarios that were run and how this subset of two example scenarios fits into the wider set).</t>
  </si>
  <si>
    <t>Output Variable</t>
  </si>
  <si>
    <t xml:space="preserve"> (units)</t>
  </si>
  <si>
    <t>MSRP</t>
  </si>
  <si>
    <t>$</t>
  </si>
  <si>
    <t>Acceleration Time</t>
  </si>
  <si>
    <t>seconds needed to accelerate 0-60 MPH</t>
  </si>
  <si>
    <t>Interior Volume (cuFt)</t>
  </si>
  <si>
    <t>cu Ft</t>
  </si>
  <si>
    <t>Fuel Cost ($/mi)</t>
  </si>
  <si>
    <t>$/mile</t>
  </si>
  <si>
    <t xml:space="preserve">Battery Energy </t>
  </si>
  <si>
    <t>kWh</t>
  </si>
  <si>
    <t>Battery Power</t>
  </si>
  <si>
    <t>kW</t>
  </si>
  <si>
    <t>Fuel Converter Power</t>
  </si>
  <si>
    <t>Mass (kg)</t>
  </si>
  <si>
    <t>kg</t>
  </si>
  <si>
    <t>Electric Range (miles)</t>
  </si>
  <si>
    <t>miles</t>
  </si>
  <si>
    <t xml:space="preserve">CD Electric Consumption </t>
  </si>
  <si>
    <t>kWh/mile</t>
  </si>
  <si>
    <t>Fraction miles electric</t>
  </si>
  <si>
    <t>fraction between 0 and 1</t>
  </si>
  <si>
    <t xml:space="preserve">Distance Avg. Fuel Economy </t>
  </si>
  <si>
    <t>e-mile per gallon(E-MPG)/mile per gallon (MPG)</t>
  </si>
  <si>
    <t xml:space="preserve">Charge Sustaining FE </t>
  </si>
  <si>
    <t>mile per gallon (MPG)</t>
  </si>
  <si>
    <t>Vehicle Category Definition</t>
  </si>
  <si>
    <t>Standard</t>
  </si>
  <si>
    <t xml:space="preserve">corresponds to sales-weighted average attributes for vehicles whose MSRP is in the bottom 80% (considering sales) of the market. </t>
  </si>
  <si>
    <t>Premium (Pre)</t>
  </si>
  <si>
    <t xml:space="preserve">corresponds to sales-weighted average attributes for vehicles whose MSRP is in the top 20% (considering sales) of the market. </t>
  </si>
  <si>
    <t>Table 1: (2021 dollars)</t>
  </si>
  <si>
    <t>Baseline</t>
  </si>
  <si>
    <t>Conservative</t>
  </si>
  <si>
    <t>Component Price</t>
  </si>
  <si>
    <t>(Unit)</t>
  </si>
  <si>
    <t>Years</t>
  </si>
  <si>
    <t>battery price - Hybrid</t>
  </si>
  <si>
    <t>$/KWh</t>
  </si>
  <si>
    <t>battery price - PHEV</t>
  </si>
  <si>
    <t>battery price - BEV</t>
  </si>
  <si>
    <t>motor Price</t>
  </si>
  <si>
    <t>$/Kw</t>
  </si>
  <si>
    <t>motor Price - ConstTerm</t>
  </si>
  <si>
    <t>Spark-ignition engine price</t>
  </si>
  <si>
    <t>$/KW</t>
  </si>
  <si>
    <t>fuelCell Price</t>
  </si>
  <si>
    <t>h2 Storage Price - BaseTerm</t>
  </si>
  <si>
    <t xml:space="preserve">h2Storage Usable Price </t>
  </si>
  <si>
    <t>$/kg</t>
  </si>
  <si>
    <t>* Table 1 is in 2021 dollars, and represents price to the consumer (1.5x retail price markup has been applied to cost goals to estimate prices to the consumer)</t>
  </si>
  <si>
    <t xml:space="preserve">Table 2: </t>
  </si>
  <si>
    <t>General Assumptions</t>
  </si>
  <si>
    <t>General Description</t>
  </si>
  <si>
    <t>Sources</t>
  </si>
  <si>
    <t>IRA Subsidies</t>
  </si>
  <si>
    <t>Approximation of vehicle incentives included</t>
  </si>
  <si>
    <t>Text - H.R.5376 - 117th Congress (2021-2022): Inflation Reduction Act of 2022 | Congress.gov | Library of Congress</t>
  </si>
  <si>
    <t>Battery life</t>
  </si>
  <si>
    <t>Estimated based on SOC ranges, &amp; guided by the market/manufacturer’s practices.</t>
  </si>
  <si>
    <t>FASTSim: A Model to Estimate Vehicle Efficiency, Cost and Performance (nrel.gov)</t>
  </si>
  <si>
    <t>Station Availablilities</t>
  </si>
  <si>
    <t>Hydrogen: infrastructure rolls out to match the demand. EV private charging: EV owners have/will install a home charger. EV public station: fast charging is mostly available by 2025, full by 2030. Charging Speed increased to 500 kw by 2030.</t>
  </si>
  <si>
    <t>Fuel versus electricity split for PHEVs</t>
  </si>
  <si>
    <t>Based on existing survey and data for PHEV utility factors.</t>
  </si>
  <si>
    <t>J1711_201006: Recommended Practice for Measuring the Exhaust Emissions and Fuel Economy of Hybrid-Electric Vehicles, Including Plug-in Hybrid Vehicles - SAE International</t>
  </si>
  <si>
    <t>VMT estimation</t>
  </si>
  <si>
    <t>VMT is considered as a function of vehicle age based on US survey data and statistics.</t>
  </si>
  <si>
    <t>Davis, S., Diegel, S., and Boundy, R., “Table 3.7” Transportation Energy Data Book, Edition 29, Oak Ridge National Laboratory: Oak Ridge, TN; 2010.</t>
  </si>
  <si>
    <t>Table 3:</t>
  </si>
  <si>
    <t>Fuel Prices (2021 Dollars)</t>
  </si>
  <si>
    <t>Data Source: AEO2022 TDAH2 (https://www.eia.gov/outlooks/aeo/)</t>
  </si>
  <si>
    <t>Gasoline</t>
  </si>
  <si>
    <t>$/gallon</t>
  </si>
  <si>
    <t>Diesel</t>
  </si>
  <si>
    <t>electricity</t>
  </si>
  <si>
    <t>$/kWh</t>
  </si>
  <si>
    <t>cng</t>
  </si>
  <si>
    <t>$/Gasoline gallon equ.</t>
  </si>
  <si>
    <t>e85</t>
  </si>
  <si>
    <t>hydrogen</t>
  </si>
  <si>
    <t xml:space="preserve">Table 4: </t>
  </si>
  <si>
    <t>Approximation of IRA Vehicle Incentives Included in this Analysis</t>
  </si>
  <si>
    <t>Amount</t>
  </si>
  <si>
    <t>Price caps by type</t>
  </si>
  <si>
    <t>$55,000 for cars, $80,000 for SUVs/light trucks</t>
  </si>
  <si>
    <t>Household income cap</t>
  </si>
  <si>
    <t>Time frame</t>
  </si>
  <si>
    <t>2023-2032</t>
  </si>
  <si>
    <t>Battery size requirement</t>
  </si>
  <si>
    <t>7 kWh</t>
  </si>
  <si>
    <t>Caveats</t>
  </si>
  <si>
    <t>Assumes all PEVs qualify (IRA manufacturing requirements not included in the modeling scope)</t>
  </si>
  <si>
    <t>Assumes all but the top household income bin (&gt;$300,000) qualify (the different limits in IRA for joint vs. single vs. head-of-household filers are not included in the modeling scope)</t>
  </si>
  <si>
    <t xml:space="preserve">Assumes all qualifying PEV consumers receive full current and previous incentives where applicable for comparisons (the necessity of having enough federal tax liability to qualify for full amounts is not included in the modeling scope) </t>
  </si>
  <si>
    <t>Scenario</t>
  </si>
  <si>
    <t>Powertrain</t>
  </si>
  <si>
    <t>Type</t>
  </si>
  <si>
    <t>Note that attributes will not be shown for vehicle powertrain and type combinations that do not register estimated sales in a given year.</t>
  </si>
  <si>
    <t>BEV</t>
  </si>
  <si>
    <t>SUV</t>
  </si>
  <si>
    <t>Pre</t>
  </si>
  <si>
    <t>Attributes</t>
  </si>
  <si>
    <t>Acceleration Time (s 0-60 MPH)</t>
  </si>
  <si>
    <t>Battery Energy (kWh)</t>
  </si>
  <si>
    <t>Fuel Converter Power (kW)</t>
  </si>
  <si>
    <t>CD Electric Consumption (kWh/mile)</t>
  </si>
  <si>
    <t>Charge Sustaining FE (MPG)</t>
  </si>
  <si>
    <t>Distance Avg. Fuel Economy (MPG)</t>
  </si>
  <si>
    <t>Powertrain Type</t>
  </si>
  <si>
    <t>Class Type</t>
  </si>
  <si>
    <t>Attribute</t>
  </si>
  <si>
    <t>Value</t>
  </si>
  <si>
    <t>CNG</t>
  </si>
  <si>
    <t>Standard car</t>
  </si>
  <si>
    <t>Standard truck</t>
  </si>
  <si>
    <t>Conventional</t>
  </si>
  <si>
    <t>Standard SUV</t>
  </si>
  <si>
    <t>FuelCell</t>
  </si>
  <si>
    <t>Hybrid</t>
  </si>
  <si>
    <t>PHEV</t>
  </si>
  <si>
    <t>Pre car</t>
  </si>
  <si>
    <t>Pre SUV</t>
  </si>
  <si>
    <t>Pre truck</t>
  </si>
  <si>
    <t>Design_Cate</t>
  </si>
  <si>
    <t>Battery Power (kW)</t>
  </si>
  <si>
    <t>car</t>
  </si>
  <si>
    <t>truck</t>
  </si>
  <si>
    <t>Sum of Sales</t>
  </si>
  <si>
    <t>Column Labels</t>
  </si>
  <si>
    <t>Row Labels</t>
  </si>
  <si>
    <t>Grand Total</t>
  </si>
  <si>
    <t>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</si>
</sst>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000"/>
  </numFmts>
  <fonts count="16">
    <font>
      <sz val="11"/>
      <color theme="1"/>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theme="1"/>
      <name val="Arial"/>
      <family val="2"/>
    </font>
    <font>
      <b/>
      <u/>
      <sz val="11"/>
      <color rgb="FF000000"/>
      <name val="Calibri"/>
      <family val="2"/>
    </font>
    <font>
      <b/>
      <sz val="11"/>
      <color theme="1"/>
      <name val="Calibri"/>
      <family val="2"/>
      <scheme val="minor"/>
    </font>
    <font>
      <b/>
      <sz val="10"/>
      <color theme="1"/>
      <name val="Calibri"/>
      <family val="2"/>
      <scheme val="minor"/>
    </font>
    <font>
      <u/>
      <sz val="10"/>
      <color theme="1"/>
      <name val="Calibri"/>
      <family val="2"/>
      <scheme val="minor"/>
    </font>
    <font>
      <b/>
      <i/>
      <sz val="10"/>
      <color theme="1"/>
      <name val="Calibri"/>
      <family val="2"/>
      <scheme val="minor"/>
    </font>
    <font>
      <b/>
      <u/>
      <sz val="11"/>
      <color theme="1"/>
      <name val="Calibri"/>
      <family val="2"/>
      <scheme val="minor"/>
    </font>
    <font>
      <u/>
      <sz val="11"/>
      <color theme="10"/>
      <name val="Calibri"/>
      <family val="2"/>
      <scheme val="minor"/>
    </font>
    <font>
      <sz val="11"/>
      <color rgb="FFFFFFFF"/>
      <name val="Calibri"/>
      <family val="2"/>
      <scheme val="minor"/>
    </font>
    <font>
      <b/>
      <sz val="11"/>
      <name val="Calibri"/>
      <family val="2"/>
    </font>
    <font>
      <sz val="9"/>
      <color indexed="81"/>
      <name val="Tahoma"/>
      <family val="2"/>
    </font>
  </fonts>
  <fills count="6">
    <fill>
      <patternFill patternType="none"/>
    </fill>
    <fill>
      <patternFill patternType="gray125"/>
    </fill>
    <fill>
      <patternFill patternType="solid">
        <fgColor rgb="FFC9DAF8"/>
        <bgColor rgb="FFC9DAF8"/>
      </patternFill>
    </fill>
    <fill>
      <patternFill patternType="solid">
        <fgColor rgb="FFFFFF00"/>
        <bgColor indexed="64"/>
      </patternFill>
    </fill>
    <fill>
      <patternFill patternType="solid">
        <fgColor rgb="FFC6EFCE"/>
        <bgColor indexed="64"/>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44" fontId="4" fillId="0" borderId="0" applyFont="0" applyFill="0" applyBorder="0" applyAlignment="0" applyProtection="0"/>
    <xf numFmtId="0" fontId="12" fillId="0" borderId="0" applyNumberFormat="0" applyFill="0" applyBorder="0" applyAlignment="0" applyProtection="0"/>
  </cellStyleXfs>
  <cellXfs count="55">
    <xf numFmtId="0" fontId="0" fillId="0" borderId="0" xfId="0"/>
    <xf numFmtId="0" fontId="2" fillId="0" borderId="0" xfId="1" applyFont="1" applyAlignment="1">
      <alignment horizontal="left" vertical="center"/>
    </xf>
    <xf numFmtId="0" fontId="3" fillId="0" borderId="0" xfId="1" applyFont="1" applyAlignment="1">
      <alignment vertical="center"/>
    </xf>
    <xf numFmtId="0" fontId="2" fillId="0" borderId="0" xfId="1" applyFont="1" applyAlignment="1">
      <alignment horizontal="left" vertical="center" wrapText="1"/>
    </xf>
    <xf numFmtId="0" fontId="1" fillId="0" borderId="0" xfId="1"/>
    <xf numFmtId="0" fontId="6" fillId="0" borderId="0" xfId="1" applyFont="1" applyAlignment="1">
      <alignment vertical="center" wrapText="1"/>
    </xf>
    <xf numFmtId="0" fontId="7" fillId="0" borderId="0" xfId="0" applyFont="1"/>
    <xf numFmtId="0" fontId="7" fillId="0" borderId="0" xfId="0" applyFont="1" applyAlignment="1">
      <alignment horizontal="left" vertical="top" wrapText="1"/>
    </xf>
    <xf numFmtId="0" fontId="2" fillId="0" borderId="0" xfId="1" applyFont="1" applyAlignment="1">
      <alignment horizontal="right" vertical="center"/>
    </xf>
    <xf numFmtId="0" fontId="8" fillId="0" borderId="0" xfId="1" applyFont="1" applyAlignment="1">
      <alignment horizontal="right" vertical="center"/>
    </xf>
    <xf numFmtId="164" fontId="3" fillId="0" borderId="0" xfId="2" applyNumberFormat="1" applyFont="1" applyAlignment="1">
      <alignment horizontal="center" vertical="center"/>
    </xf>
    <xf numFmtId="165" fontId="3" fillId="0" borderId="0" xfId="2" applyNumberFormat="1" applyFont="1" applyAlignment="1">
      <alignment horizontal="center" vertical="center"/>
    </xf>
    <xf numFmtId="0" fontId="9" fillId="0" borderId="0" xfId="1" applyFont="1" applyAlignment="1">
      <alignment vertical="center"/>
    </xf>
    <xf numFmtId="0" fontId="10" fillId="0" borderId="0" xfId="1" applyFont="1"/>
    <xf numFmtId="0" fontId="11" fillId="0" borderId="0" xfId="0" applyFont="1"/>
    <xf numFmtId="0" fontId="8" fillId="0" borderId="0" xfId="1" applyFont="1" applyAlignment="1">
      <alignment vertical="center"/>
    </xf>
    <xf numFmtId="0" fontId="12" fillId="0" borderId="0" xfId="3"/>
    <xf numFmtId="0" fontId="7" fillId="0" borderId="0" xfId="0" applyFont="1" applyAlignment="1">
      <alignment wrapText="1"/>
    </xf>
    <xf numFmtId="0" fontId="7" fillId="0" borderId="0" xfId="0" applyFont="1" applyAlignment="1">
      <alignment vertical="center"/>
    </xf>
    <xf numFmtId="0" fontId="7" fillId="0" borderId="0" xfId="0" applyFont="1" applyAlignment="1">
      <alignment horizontal="left" vertical="center"/>
    </xf>
    <xf numFmtId="0" fontId="7" fillId="3" borderId="0" xfId="0" applyFont="1" applyFill="1"/>
    <xf numFmtId="0" fontId="7" fillId="4" borderId="1" xfId="0" applyFont="1" applyFill="1" applyBorder="1" applyAlignment="1">
      <alignment horizontal="left" vertical="center" wrapText="1" indent="1"/>
    </xf>
    <xf numFmtId="0" fontId="13" fillId="0" borderId="0" xfId="0" applyFont="1"/>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0" fillId="0" borderId="0" xfId="0" applyAlignment="1">
      <alignment horizontal="left"/>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0" fillId="0" borderId="0" xfId="0" applyAlignment="1">
      <alignment wrapText="1"/>
    </xf>
    <xf numFmtId="164" fontId="3" fillId="0" borderId="0" xfId="2" applyNumberFormat="1" applyFont="1" applyFill="1" applyAlignment="1">
      <alignment horizontal="center" vertical="center"/>
    </xf>
    <xf numFmtId="165" fontId="3" fillId="0" borderId="0" xfId="2" applyNumberFormat="1" applyFont="1" applyFill="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0" fillId="0" borderId="7" xfId="0" applyBorder="1"/>
    <xf numFmtId="0" fontId="0" fillId="0" borderId="8" xfId="0" applyBorder="1"/>
    <xf numFmtId="0" fontId="0" fillId="0" borderId="2" xfId="0" applyBorder="1"/>
    <xf numFmtId="0" fontId="0" fillId="0" borderId="3" xfId="0" applyBorder="1"/>
    <xf numFmtId="0" fontId="0" fillId="0" borderId="9" xfId="0" applyBorder="1"/>
    <xf numFmtId="0" fontId="0" fillId="0" borderId="0" xfId="0" applyAlignment="1">
      <alignment horizontal="left" vertical="center" indent="3"/>
    </xf>
    <xf numFmtId="6" fontId="0" fillId="0" borderId="0" xfId="0" applyNumberFormat="1" applyAlignment="1">
      <alignment horizontal="left" vertical="top"/>
    </xf>
    <xf numFmtId="0" fontId="0" fillId="0" borderId="0" xfId="0" applyAlignment="1">
      <alignment horizontal="left" vertical="top"/>
    </xf>
    <xf numFmtId="0" fontId="14" fillId="0" borderId="1" xfId="0" applyFont="1" applyBorder="1"/>
    <xf numFmtId="0" fontId="0" fillId="0" borderId="0" xfId="0" applyAlignment="1">
      <alignment horizontal="left" indent="1"/>
    </xf>
    <xf numFmtId="0" fontId="5" fillId="0" borderId="0" xfId="1" applyFont="1" applyAlignment="1">
      <alignment horizontal="center" vertical="center" wrapText="1"/>
    </xf>
    <xf numFmtId="0" fontId="7" fillId="0" borderId="0" xfId="0" applyFont="1" applyAlignment="1">
      <alignment horizontal="center"/>
    </xf>
    <xf numFmtId="0" fontId="0" fillId="0" borderId="0" xfId="0" applyAlignment="1">
      <alignment horizontal="center" vertical="center" wrapText="1"/>
    </xf>
    <xf numFmtId="0" fontId="5" fillId="0" borderId="0" xfId="1" applyFont="1" applyAlignment="1">
      <alignment horizontal="center" vertical="center" wrapText="1"/>
    </xf>
    <xf numFmtId="0" fontId="2" fillId="0" borderId="0" xfId="1" applyFont="1" applyAlignment="1">
      <alignment horizontal="center" vertical="center"/>
    </xf>
    <xf numFmtId="0" fontId="2" fillId="2" borderId="0" xfId="1" applyFont="1" applyFill="1" applyAlignment="1">
      <alignment horizontal="center" vertical="center"/>
    </xf>
    <xf numFmtId="0" fontId="2" fillId="5" borderId="0" xfId="1" applyFont="1" applyFill="1" applyAlignment="1">
      <alignment horizontal="center"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1" xfId="0" applyBorder="1" applyAlignment="1">
      <alignment horizontal="center" vertical="center"/>
    </xf>
  </cellXfs>
  <cellStyles count="4">
    <cellStyle name="Currency 2" xfId="2" xr:uid="{B548B07C-61D3-4A87-850D-D1E44B5C1CDA}"/>
    <cellStyle name="Hyperlink" xfId="3" builtinId="8"/>
    <cellStyle name="Normal" xfId="0" builtinId="0"/>
    <cellStyle name="Normal 2" xfId="1" xr:uid="{86D352A0-B628-4D8C-A32A-63B7743245A8}"/>
  </cellStyles>
  <dxfs count="12">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
      <font>
        <b/>
      </font>
      <fill>
        <patternFill>
          <bgColor rgb="FFF2DA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Acceleration Time (s 0-60 MPH)</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'4-a'!$B$6:$H$6</c:f>
              <c:numCache>
                <c:formatCode>General</c:formatCode>
                <c:ptCount val="7"/>
                <c:pt idx="0">
                  <c:v>#N/A</c:v>
                </c:pt>
                <c:pt idx="1">
                  <c:v>5.2288655376073629</c:v>
                </c:pt>
                <c:pt idx="2">
                  <c:v>4.5848179459459457</c:v>
                </c:pt>
                <c:pt idx="3">
                  <c:v>4.361434047056199</c:v>
                </c:pt>
                <c:pt idx="4">
                  <c:v>4.3253746307028624</c:v>
                </c:pt>
                <c:pt idx="5">
                  <c:v>4.2927053106955793</c:v>
                </c:pt>
                <c:pt idx="6">
                  <c:v>4.246264168927584</c:v>
                </c:pt>
              </c:numCache>
            </c:numRef>
          </c:yVal>
          <c:smooth val="0"/>
          <c:extLst>
            <c:ext xmlns:c16="http://schemas.microsoft.com/office/drawing/2014/chart" uri="{C3380CC4-5D6E-409C-BE32-E72D297353CC}">
              <c16:uniqueId val="{00000000-5E43-4C68-B820-902D69A05853}"/>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'4-a'!$I$6:$O$6</c:f>
              <c:numCache>
                <c:formatCode>General</c:formatCode>
                <c:ptCount val="7"/>
                <c:pt idx="0">
                  <c:v>5.4417742768595039</c:v>
                </c:pt>
                <c:pt idx="1">
                  <c:v>4.9057031976190926</c:v>
                </c:pt>
                <c:pt idx="2">
                  <c:v>4.8787748261549613</c:v>
                </c:pt>
                <c:pt idx="3">
                  <c:v>4.6168299830555766</c:v>
                </c:pt>
                <c:pt idx="4">
                  <c:v>4.5266324106660996</c:v>
                </c:pt>
                <c:pt idx="5">
                  <c:v>4.3975316995907612</c:v>
                </c:pt>
                <c:pt idx="6">
                  <c:v>4.3376475023106078</c:v>
                </c:pt>
              </c:numCache>
            </c:numRef>
          </c:yVal>
          <c:smooth val="0"/>
          <c:extLst>
            <c:ext xmlns:c16="http://schemas.microsoft.com/office/drawing/2014/chart" uri="{C3380CC4-5D6E-409C-BE32-E72D297353CC}">
              <c16:uniqueId val="{00000001-5E43-4C68-B820-902D69A0585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Second</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Battery Energy (kWh)</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'4-a'!$B$7:$H$7</c:f>
              <c:numCache>
                <c:formatCode>General</c:formatCode>
                <c:ptCount val="7"/>
                <c:pt idx="0">
                  <c:v>#N/A</c:v>
                </c:pt>
                <c:pt idx="1">
                  <c:v>68.51244946248579</c:v>
                </c:pt>
                <c:pt idx="2">
                  <c:v>78.35608756756757</c:v>
                </c:pt>
                <c:pt idx="3">
                  <c:v>79.213046792327589</c:v>
                </c:pt>
                <c:pt idx="4">
                  <c:v>80.626175118741557</c:v>
                </c:pt>
                <c:pt idx="5">
                  <c:v>81.567605160823462</c:v>
                </c:pt>
                <c:pt idx="6">
                  <c:v>81.657434118365472</c:v>
                </c:pt>
              </c:numCache>
            </c:numRef>
          </c:yVal>
          <c:smooth val="0"/>
          <c:extLst>
            <c:ext xmlns:c16="http://schemas.microsoft.com/office/drawing/2014/chart" uri="{C3380CC4-5D6E-409C-BE32-E72D297353CC}">
              <c16:uniqueId val="{00000000-3E6A-4733-BC7F-7DA550C407B5}"/>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'4-a'!$I$7:$O$7</c:f>
              <c:numCache>
                <c:formatCode>General</c:formatCode>
                <c:ptCount val="7"/>
                <c:pt idx="0">
                  <c:v>79.840411931818167</c:v>
                </c:pt>
                <c:pt idx="1">
                  <c:v>97.815784537899475</c:v>
                </c:pt>
                <c:pt idx="2">
                  <c:v>115.9856154396755</c:v>
                </c:pt>
                <c:pt idx="3">
                  <c:v>111.13592316556149</c:v>
                </c:pt>
                <c:pt idx="4">
                  <c:v>115.3126883426584</c:v>
                </c:pt>
                <c:pt idx="5">
                  <c:v>113.0238710018721</c:v>
                </c:pt>
                <c:pt idx="6">
                  <c:v>113.571753965124</c:v>
                </c:pt>
              </c:numCache>
            </c:numRef>
          </c:yVal>
          <c:smooth val="0"/>
          <c:extLst>
            <c:ext xmlns:c16="http://schemas.microsoft.com/office/drawing/2014/chart" uri="{C3380CC4-5D6E-409C-BE32-E72D297353CC}">
              <c16:uniqueId val="{00000001-3E6A-4733-BC7F-7DA550C407B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kWh</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Converter Power (kW)</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'4-a'!$B$8:$H$8</c:f>
              <c:numCache>
                <c:formatCode>General</c:formatCode>
                <c:ptCount val="7"/>
                <c:pt idx="0">
                  <c:v>#N/A</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8121-44D8-BBB8-CE7E2A056DFA}"/>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'4-a'!$I$8:$O$8</c:f>
              <c:numCache>
                <c:formatCode>General</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8121-44D8-BBB8-CE7E2A056DF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CD Electric Consumption (kWh/mile)</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'4-a'!$B$9:$H$9</c:f>
              <c:numCache>
                <c:formatCode>General</c:formatCode>
                <c:ptCount val="7"/>
                <c:pt idx="0">
                  <c:v>#N/A</c:v>
                </c:pt>
                <c:pt idx="1">
                  <c:v>0.32218781013420772</c:v>
                </c:pt>
                <c:pt idx="2">
                  <c:v>0.28155909621621622</c:v>
                </c:pt>
                <c:pt idx="3">
                  <c:v>0.28180664249203619</c:v>
                </c:pt>
                <c:pt idx="4">
                  <c:v>0.2846135991982221</c:v>
                </c:pt>
                <c:pt idx="5">
                  <c:v>0.2842772058835733</c:v>
                </c:pt>
                <c:pt idx="6">
                  <c:v>0.2826837489678421</c:v>
                </c:pt>
              </c:numCache>
            </c:numRef>
          </c:yVal>
          <c:smooth val="0"/>
          <c:extLst>
            <c:ext xmlns:c16="http://schemas.microsoft.com/office/drawing/2014/chart" uri="{C3380CC4-5D6E-409C-BE32-E72D297353CC}">
              <c16:uniqueId val="{00000000-42D8-4029-88A9-C398976A866F}"/>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'4-a'!$I$9:$O$9</c:f>
              <c:numCache>
                <c:formatCode>General</c:formatCode>
                <c:ptCount val="7"/>
                <c:pt idx="0">
                  <c:v>0.39098043646694219</c:v>
                </c:pt>
                <c:pt idx="1">
                  <c:v>0.33409929085838952</c:v>
                </c:pt>
                <c:pt idx="2">
                  <c:v>0.3647475734310146</c:v>
                </c:pt>
                <c:pt idx="3">
                  <c:v>0.34403712987669699</c:v>
                </c:pt>
                <c:pt idx="4">
                  <c:v>0.3408825658789939</c:v>
                </c:pt>
                <c:pt idx="5">
                  <c:v>0.3317409457093925</c:v>
                </c:pt>
                <c:pt idx="6">
                  <c:v>0.32919353241777</c:v>
                </c:pt>
              </c:numCache>
            </c:numRef>
          </c:yVal>
          <c:smooth val="0"/>
          <c:extLst>
            <c:ext xmlns:c16="http://schemas.microsoft.com/office/drawing/2014/chart" uri="{C3380CC4-5D6E-409C-BE32-E72D297353CC}">
              <c16:uniqueId val="{00000001-42D8-4029-88A9-C398976A866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kWh/mile</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Charge Sustaining FE (MPG)</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'4-a'!$B$10:$H$10</c:f>
              <c:numCache>
                <c:formatCode>General</c:formatCode>
                <c:ptCount val="7"/>
                <c:pt idx="0">
                  <c:v>#N/A</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18E1-487A-BBB0-71D8DCEB55BC}"/>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'4-a'!$I$10:$O$10</c:f>
              <c:numCache>
                <c:formatCode>General</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18E1-487A-BBB0-71D8DCEB55B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MPG</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 Avg. Fuel Economy (MPGe)</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'4-a'!$B$11:$H$11</c:f>
              <c:numCache>
                <c:formatCode>General</c:formatCode>
                <c:ptCount val="7"/>
                <c:pt idx="0">
                  <c:v>#N/A</c:v>
                </c:pt>
                <c:pt idx="1">
                  <c:v>104.6284152896972</c:v>
                </c:pt>
                <c:pt idx="2">
                  <c:v>119.72619763672367</c:v>
                </c:pt>
                <c:pt idx="3">
                  <c:v>119.62102703435261</c:v>
                </c:pt>
                <c:pt idx="4">
                  <c:v>118.44128353305535</c:v>
                </c:pt>
                <c:pt idx="5">
                  <c:v>118.5814384773644</c:v>
                </c:pt>
                <c:pt idx="6">
                  <c:v>119.24986888381343</c:v>
                </c:pt>
              </c:numCache>
            </c:numRef>
          </c:yVal>
          <c:smooth val="0"/>
          <c:extLst>
            <c:ext xmlns:c16="http://schemas.microsoft.com/office/drawing/2014/chart" uri="{C3380CC4-5D6E-409C-BE32-E72D297353CC}">
              <c16:uniqueId val="{00000000-E449-4DA6-AF9A-9E376F507F34}"/>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'4-a'!$I$11:$O$11</c:f>
              <c:numCache>
                <c:formatCode>General</c:formatCode>
                <c:ptCount val="7"/>
                <c:pt idx="0">
                  <c:v>86.219147701141338</c:v>
                </c:pt>
                <c:pt idx="1">
                  <c:v>100.89814891073276</c:v>
                </c:pt>
                <c:pt idx="2">
                  <c:v>92.420080229473101</c:v>
                </c:pt>
                <c:pt idx="3">
                  <c:v>97.983610118133697</c:v>
                </c:pt>
                <c:pt idx="4">
                  <c:v>98.890361004752407</c:v>
                </c:pt>
                <c:pt idx="5">
                  <c:v>101.61543347600573</c:v>
                </c:pt>
                <c:pt idx="6">
                  <c:v>102.40176880881006</c:v>
                </c:pt>
              </c:numCache>
            </c:numRef>
          </c:yVal>
          <c:smooth val="0"/>
          <c:extLst>
            <c:ext xmlns:c16="http://schemas.microsoft.com/office/drawing/2014/chart" uri="{C3380CC4-5D6E-409C-BE32-E72D297353CC}">
              <c16:uniqueId val="{00000001-E449-4DA6-AF9A-9E376F507F34}"/>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MPGe</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Electric Range (miles)</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'4-a'!$B$12:$H$12</c:f>
              <c:numCache>
                <c:formatCode>General</c:formatCode>
                <c:ptCount val="7"/>
                <c:pt idx="0">
                  <c:v>#N/A</c:v>
                </c:pt>
                <c:pt idx="1">
                  <c:v>237.6632447102516</c:v>
                </c:pt>
                <c:pt idx="2">
                  <c:v>309.0412</c:v>
                </c:pt>
                <c:pt idx="3">
                  <c:v>311.34410818192453</c:v>
                </c:pt>
                <c:pt idx="4">
                  <c:v>313.68816767615152</c:v>
                </c:pt>
                <c:pt idx="5">
                  <c:v>317.26163334607622</c:v>
                </c:pt>
                <c:pt idx="6">
                  <c:v>319.34159817591711</c:v>
                </c:pt>
              </c:numCache>
            </c:numRef>
          </c:yVal>
          <c:smooth val="0"/>
          <c:extLst>
            <c:ext xmlns:c16="http://schemas.microsoft.com/office/drawing/2014/chart" uri="{C3380CC4-5D6E-409C-BE32-E72D297353CC}">
              <c16:uniqueId val="{00000000-083F-478C-B06C-4CD4D37853E4}"/>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'4-a'!$I$12:$O$12</c:f>
              <c:numCache>
                <c:formatCode>General</c:formatCode>
                <c:ptCount val="7"/>
                <c:pt idx="0">
                  <c:v>233.41244834710739</c:v>
                </c:pt>
                <c:pt idx="1">
                  <c:v>324.88725724105018</c:v>
                </c:pt>
                <c:pt idx="2">
                  <c:v>361.34090340635998</c:v>
                </c:pt>
                <c:pt idx="3">
                  <c:v>366.15109616330523</c:v>
                </c:pt>
                <c:pt idx="4">
                  <c:v>384.87482322335433</c:v>
                </c:pt>
                <c:pt idx="5">
                  <c:v>386.62682007644702</c:v>
                </c:pt>
                <c:pt idx="6">
                  <c:v>391.51377167637708</c:v>
                </c:pt>
              </c:numCache>
            </c:numRef>
          </c:yVal>
          <c:smooth val="0"/>
          <c:extLst>
            <c:ext xmlns:c16="http://schemas.microsoft.com/office/drawing/2014/chart" uri="{C3380CC4-5D6E-409C-BE32-E72D297353CC}">
              <c16:uniqueId val="{00000001-083F-478C-B06C-4CD4D37853E4}"/>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 miles </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MSRP</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'4-a'!$B$13:$H$13</c:f>
              <c:numCache>
                <c:formatCode>General</c:formatCode>
                <c:ptCount val="7"/>
                <c:pt idx="0">
                  <c:v>#N/A</c:v>
                </c:pt>
                <c:pt idx="1">
                  <c:v>42426.567287090344</c:v>
                </c:pt>
                <c:pt idx="2">
                  <c:v>45179.551483243253</c:v>
                </c:pt>
                <c:pt idx="3">
                  <c:v>44970.124278093477</c:v>
                </c:pt>
                <c:pt idx="4">
                  <c:v>44830.995328423887</c:v>
                </c:pt>
                <c:pt idx="5">
                  <c:v>44847.280231817698</c:v>
                </c:pt>
                <c:pt idx="6">
                  <c:v>44752.312897437027</c:v>
                </c:pt>
              </c:numCache>
            </c:numRef>
          </c:yVal>
          <c:smooth val="0"/>
          <c:extLst>
            <c:ext xmlns:c16="http://schemas.microsoft.com/office/drawing/2014/chart" uri="{C3380CC4-5D6E-409C-BE32-E72D297353CC}">
              <c16:uniqueId val="{00000000-E937-43A7-9ECA-BFEA01FD4980}"/>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'4-a'!$I$13:$O$13</c:f>
              <c:numCache>
                <c:formatCode>General</c:formatCode>
                <c:ptCount val="7"/>
                <c:pt idx="0">
                  <c:v>50864.216038223138</c:v>
                </c:pt>
                <c:pt idx="1">
                  <c:v>50097.134469357406</c:v>
                </c:pt>
                <c:pt idx="2">
                  <c:v>53001.635187641987</c:v>
                </c:pt>
                <c:pt idx="3">
                  <c:v>52010.646180900207</c:v>
                </c:pt>
                <c:pt idx="4">
                  <c:v>53012.072396090392</c:v>
                </c:pt>
                <c:pt idx="5">
                  <c:v>52541.890943459097</c:v>
                </c:pt>
                <c:pt idx="6">
                  <c:v>52409.019094211493</c:v>
                </c:pt>
              </c:numCache>
            </c:numRef>
          </c:yVal>
          <c:smooth val="0"/>
          <c:extLst>
            <c:ext xmlns:c16="http://schemas.microsoft.com/office/drawing/2014/chart" uri="{C3380CC4-5D6E-409C-BE32-E72D297353CC}">
              <c16:uniqueId val="{00000001-E937-43A7-9ECA-BFEA01FD498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Interior Volume (cuFt)</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'4-a'!$B$14:$H$14</c:f>
              <c:numCache>
                <c:formatCode>General</c:formatCode>
                <c:ptCount val="7"/>
                <c:pt idx="0">
                  <c:v>#N/A</c:v>
                </c:pt>
                <c:pt idx="1">
                  <c:v>166.0238978008806</c:v>
                </c:pt>
                <c:pt idx="2">
                  <c:v>163.44142810810811</c:v>
                </c:pt>
                <c:pt idx="3">
                  <c:v>163.46982859225849</c:v>
                </c:pt>
                <c:pt idx="4">
                  <c:v>162.50494574927009</c:v>
                </c:pt>
                <c:pt idx="5">
                  <c:v>162.53626612065781</c:v>
                </c:pt>
                <c:pt idx="6">
                  <c:v>162.60717671252931</c:v>
                </c:pt>
              </c:numCache>
            </c:numRef>
          </c:yVal>
          <c:smooth val="0"/>
          <c:extLst>
            <c:ext xmlns:c16="http://schemas.microsoft.com/office/drawing/2014/chart" uri="{C3380CC4-5D6E-409C-BE32-E72D297353CC}">
              <c16:uniqueId val="{00000000-C0C0-4C09-9E89-B1EC291944E0}"/>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'4-a'!$I$14:$O$14</c:f>
              <c:numCache>
                <c:formatCode>General</c:formatCode>
                <c:ptCount val="7"/>
                <c:pt idx="0">
                  <c:v>169.90515237603299</c:v>
                </c:pt>
                <c:pt idx="1">
                  <c:v>159.8108321312036</c:v>
                </c:pt>
                <c:pt idx="2">
                  <c:v>157.64463918725929</c:v>
                </c:pt>
                <c:pt idx="3">
                  <c:v>158.4853971392607</c:v>
                </c:pt>
                <c:pt idx="4">
                  <c:v>157.77122311449779</c:v>
                </c:pt>
                <c:pt idx="5">
                  <c:v>157.5139846142792</c:v>
                </c:pt>
                <c:pt idx="6">
                  <c:v>157.18436265452311</c:v>
                </c:pt>
              </c:numCache>
            </c:numRef>
          </c:yVal>
          <c:smooth val="0"/>
          <c:extLst>
            <c:ext xmlns:c16="http://schemas.microsoft.com/office/drawing/2014/chart" uri="{C3380CC4-5D6E-409C-BE32-E72D297353CC}">
              <c16:uniqueId val="{00000001-C0C0-4C09-9E89-B1EC291944E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cuFt</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Cost ($/mi)</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'4-a'!$B$15:$H$15</c:f>
              <c:numCache>
                <c:formatCode>General</c:formatCode>
                <c:ptCount val="7"/>
                <c:pt idx="0">
                  <c:v>#N/A</c:v>
                </c:pt>
                <c:pt idx="1">
                  <c:v>4.1056844223352498E-2</c:v>
                </c:pt>
                <c:pt idx="2">
                  <c:v>3.6631162162162098E-2</c:v>
                </c:pt>
                <c:pt idx="3">
                  <c:v>3.7290407314412501E-2</c:v>
                </c:pt>
                <c:pt idx="4">
                  <c:v>3.7253412349121898E-2</c:v>
                </c:pt>
                <c:pt idx="5">
                  <c:v>3.6893506150067902E-2</c:v>
                </c:pt>
                <c:pt idx="6">
                  <c:v>3.6300395713803099E-2</c:v>
                </c:pt>
              </c:numCache>
            </c:numRef>
          </c:yVal>
          <c:smooth val="0"/>
          <c:extLst>
            <c:ext xmlns:c16="http://schemas.microsoft.com/office/drawing/2014/chart" uri="{C3380CC4-5D6E-409C-BE32-E72D297353CC}">
              <c16:uniqueId val="{00000000-87BE-44B2-9C38-A3D0333F6CFF}"/>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'4-a'!$I$15:$O$15</c:f>
              <c:numCache>
                <c:formatCode>General</c:formatCode>
                <c:ptCount val="7"/>
                <c:pt idx="0">
                  <c:v>4.7808109504132203E-2</c:v>
                </c:pt>
                <c:pt idx="1">
                  <c:v>4.2889808606237402E-2</c:v>
                </c:pt>
                <c:pt idx="2">
                  <c:v>4.7143534393827402E-2</c:v>
                </c:pt>
                <c:pt idx="3">
                  <c:v>4.5304284997530697E-2</c:v>
                </c:pt>
                <c:pt idx="4">
                  <c:v>4.44873869344415E-2</c:v>
                </c:pt>
                <c:pt idx="5">
                  <c:v>4.2970518729189597E-2</c:v>
                </c:pt>
                <c:pt idx="6">
                  <c:v>4.2395965122501898E-2</c:v>
                </c:pt>
              </c:numCache>
            </c:numRef>
          </c:yVal>
          <c:smooth val="0"/>
          <c:extLst>
            <c:ext xmlns:c16="http://schemas.microsoft.com/office/drawing/2014/chart" uri="{C3380CC4-5D6E-409C-BE32-E72D297353CC}">
              <c16:uniqueId val="{00000001-87BE-44B2-9C38-A3D0333F6CF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$/mi</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Mass (kg)</a:t>
            </a:r>
          </a:p>
        </c:rich>
      </c:tx>
      <c:overlay val="0"/>
    </c:title>
    <c:autoTitleDeleted val="0"/>
    <c:plotArea>
      <c:layout/>
      <c:scatterChart>
        <c:scatterStyle val="lineMarker"/>
        <c:varyColors val="0"/>
        <c:ser>
          <c:idx val="0"/>
          <c:order val="0"/>
          <c:tx>
            <c:v>Standard</c:v>
          </c:tx>
          <c:spPr>
            <a:ln>
              <a:prstDash val="solid"/>
            </a:ln>
          </c:spPr>
          <c:marker>
            <c:symbol val="none"/>
          </c:marker>
          <c:xVal>
            <c:numRef>
              <c:f>'4-a'!$B$5:$H$5</c:f>
              <c:numCache>
                <c:formatCode>General</c:formatCode>
                <c:ptCount val="7"/>
                <c:pt idx="0">
                  <c:v>2020</c:v>
                </c:pt>
                <c:pt idx="1">
                  <c:v>2025</c:v>
                </c:pt>
                <c:pt idx="2">
                  <c:v>2030</c:v>
                </c:pt>
                <c:pt idx="3">
                  <c:v>2035</c:v>
                </c:pt>
                <c:pt idx="4">
                  <c:v>2040</c:v>
                </c:pt>
                <c:pt idx="5">
                  <c:v>2045</c:v>
                </c:pt>
                <c:pt idx="6">
                  <c:v>2050</c:v>
                </c:pt>
              </c:numCache>
            </c:numRef>
          </c:xVal>
          <c:yVal>
            <c:numRef>
              <c:f>'4-a'!$B$16:$H$16</c:f>
              <c:numCache>
                <c:formatCode>General</c:formatCode>
                <c:ptCount val="7"/>
                <c:pt idx="0">
                  <c:v>#N/A</c:v>
                </c:pt>
                <c:pt idx="1">
                  <c:v>1847.2815133617769</c:v>
                </c:pt>
                <c:pt idx="2">
                  <c:v>1560.4231091891891</c:v>
                </c:pt>
                <c:pt idx="3">
                  <c:v>1552.137240446895</c:v>
                </c:pt>
                <c:pt idx="4">
                  <c:v>1560.835536188941</c:v>
                </c:pt>
                <c:pt idx="5">
                  <c:v>1557.4055302203381</c:v>
                </c:pt>
                <c:pt idx="6">
                  <c:v>1543.66152589289</c:v>
                </c:pt>
              </c:numCache>
            </c:numRef>
          </c:yVal>
          <c:smooth val="0"/>
          <c:extLst>
            <c:ext xmlns:c16="http://schemas.microsoft.com/office/drawing/2014/chart" uri="{C3380CC4-5D6E-409C-BE32-E72D297353CC}">
              <c16:uniqueId val="{00000000-A299-4E71-9E20-2E9F4C5A34D9}"/>
            </c:ext>
          </c:extLst>
        </c:ser>
        <c:ser>
          <c:idx val="1"/>
          <c:order val="1"/>
          <c:tx>
            <c:v>Premium</c:v>
          </c:tx>
          <c:spPr>
            <a:ln>
              <a:prstDash val="solid"/>
            </a:ln>
          </c:spPr>
          <c:marker>
            <c:symbol val="none"/>
          </c:marker>
          <c:xVal>
            <c:numRef>
              <c:f>'4-a'!$I$5:$O$5</c:f>
              <c:numCache>
                <c:formatCode>General</c:formatCode>
                <c:ptCount val="7"/>
                <c:pt idx="0">
                  <c:v>2020</c:v>
                </c:pt>
                <c:pt idx="1">
                  <c:v>2025</c:v>
                </c:pt>
                <c:pt idx="2">
                  <c:v>2030</c:v>
                </c:pt>
                <c:pt idx="3">
                  <c:v>2035</c:v>
                </c:pt>
                <c:pt idx="4">
                  <c:v>2040</c:v>
                </c:pt>
                <c:pt idx="5">
                  <c:v>2045</c:v>
                </c:pt>
                <c:pt idx="6">
                  <c:v>2050</c:v>
                </c:pt>
              </c:numCache>
            </c:numRef>
          </c:xVal>
          <c:yVal>
            <c:numRef>
              <c:f>'4-a'!$I$16:$O$16</c:f>
              <c:numCache>
                <c:formatCode>General</c:formatCode>
                <c:ptCount val="7"/>
                <c:pt idx="0">
                  <c:v>2450.3531766528931</c:v>
                </c:pt>
                <c:pt idx="1">
                  <c:v>2143.8669676817881</c:v>
                </c:pt>
                <c:pt idx="2">
                  <c:v>2018.856387227504</c:v>
                </c:pt>
                <c:pt idx="3">
                  <c:v>1918.2288276015699</c:v>
                </c:pt>
                <c:pt idx="4">
                  <c:v>1919.2968805206669</c:v>
                </c:pt>
                <c:pt idx="5">
                  <c:v>1864.497523487978</c:v>
                </c:pt>
                <c:pt idx="6">
                  <c:v>1845.3368128070881</c:v>
                </c:pt>
              </c:numCache>
            </c:numRef>
          </c:yVal>
          <c:smooth val="0"/>
          <c:extLst>
            <c:ext xmlns:c16="http://schemas.microsoft.com/office/drawing/2014/chart" uri="{C3380CC4-5D6E-409C-BE32-E72D297353CC}">
              <c16:uniqueId val="{00000001-A299-4E71-9E20-2E9F4C5A34D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kg</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Acceleration Time (s 0-60 MPH)</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'4-b'!$B$6:$H$6</c:f>
              <c:numCache>
                <c:formatCode>General</c:formatCode>
                <c:ptCount val="7"/>
                <c:pt idx="0">
                  <c:v>#N/A</c:v>
                </c:pt>
                <c:pt idx="1">
                  <c:v>5.0616679333830179</c:v>
                </c:pt>
                <c:pt idx="2">
                  <c:v>4.7413060688843576</c:v>
                </c:pt>
                <c:pt idx="3">
                  <c:v>4.5153925960323811</c:v>
                </c:pt>
                <c:pt idx="4">
                  <c:v>4.3743540118567656</c:v>
                </c:pt>
                <c:pt idx="5">
                  <c:v>4.2790714856834091</c:v>
                </c:pt>
                <c:pt idx="6">
                  <c:v>4.21769900923523</c:v>
                </c:pt>
              </c:numCache>
            </c:numRef>
          </c:yVal>
          <c:smooth val="0"/>
          <c:extLst>
            <c:ext xmlns:c16="http://schemas.microsoft.com/office/drawing/2014/chart" uri="{C3380CC4-5D6E-409C-BE32-E72D297353CC}">
              <c16:uniqueId val="{00000000-2477-4CCD-A87A-6901A6008470}"/>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'4-b'!$I$6:$O$6</c:f>
              <c:numCache>
                <c:formatCode>General</c:formatCode>
                <c:ptCount val="7"/>
                <c:pt idx="0">
                  <c:v>5.4417742768595039</c:v>
                </c:pt>
                <c:pt idx="1">
                  <c:v>5.0095188696118766</c:v>
                </c:pt>
                <c:pt idx="2">
                  <c:v>4.7097683612755654</c:v>
                </c:pt>
                <c:pt idx="3">
                  <c:v>4.5024125766549439</c:v>
                </c:pt>
                <c:pt idx="4">
                  <c:v>4.4512742556392926</c:v>
                </c:pt>
                <c:pt idx="5">
                  <c:v>4.4821771843053169</c:v>
                </c:pt>
                <c:pt idx="6">
                  <c:v>4.3822196253178252</c:v>
                </c:pt>
              </c:numCache>
            </c:numRef>
          </c:yVal>
          <c:smooth val="0"/>
          <c:extLst>
            <c:ext xmlns:c16="http://schemas.microsoft.com/office/drawing/2014/chart" uri="{C3380CC4-5D6E-409C-BE32-E72D297353CC}">
              <c16:uniqueId val="{00000001-2477-4CCD-A87A-6901A600847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Second</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Battery Energy (kWh)</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'4-b'!$B$7:$H$7</c:f>
              <c:numCache>
                <c:formatCode>General</c:formatCode>
                <c:ptCount val="7"/>
                <c:pt idx="0">
                  <c:v>#N/A</c:v>
                </c:pt>
                <c:pt idx="1">
                  <c:v>79.265587067686923</c:v>
                </c:pt>
                <c:pt idx="2">
                  <c:v>93.789279454379141</c:v>
                </c:pt>
                <c:pt idx="3">
                  <c:v>99.721945992008884</c:v>
                </c:pt>
                <c:pt idx="4">
                  <c:v>101.18274978062659</c:v>
                </c:pt>
                <c:pt idx="5">
                  <c:v>102.4880664570847</c:v>
                </c:pt>
                <c:pt idx="6">
                  <c:v>103.6047524348858</c:v>
                </c:pt>
              </c:numCache>
            </c:numRef>
          </c:yVal>
          <c:smooth val="0"/>
          <c:extLst>
            <c:ext xmlns:c16="http://schemas.microsoft.com/office/drawing/2014/chart" uri="{C3380CC4-5D6E-409C-BE32-E72D297353CC}">
              <c16:uniqueId val="{00000000-3FF9-40AE-8CE2-7FAA56DBC729}"/>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'4-b'!$I$7:$O$7</c:f>
              <c:numCache>
                <c:formatCode>General</c:formatCode>
                <c:ptCount val="7"/>
                <c:pt idx="0">
                  <c:v>79.840411931818167</c:v>
                </c:pt>
                <c:pt idx="1">
                  <c:v>117.1462072974423</c:v>
                </c:pt>
                <c:pt idx="2">
                  <c:v>118.3235932347098</c:v>
                </c:pt>
                <c:pt idx="3">
                  <c:v>118.4988266636832</c:v>
                </c:pt>
                <c:pt idx="4">
                  <c:v>118.2703633379147</c:v>
                </c:pt>
                <c:pt idx="5">
                  <c:v>118.3693485154345</c:v>
                </c:pt>
                <c:pt idx="6">
                  <c:v>118.6188821669795</c:v>
                </c:pt>
              </c:numCache>
            </c:numRef>
          </c:yVal>
          <c:smooth val="0"/>
          <c:extLst>
            <c:ext xmlns:c16="http://schemas.microsoft.com/office/drawing/2014/chart" uri="{C3380CC4-5D6E-409C-BE32-E72D297353CC}">
              <c16:uniqueId val="{00000001-3FF9-40AE-8CE2-7FAA56DBC72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kWh</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Converter Power (kW)</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'4-b'!$B$8:$H$8</c:f>
              <c:numCache>
                <c:formatCode>General</c:formatCode>
                <c:ptCount val="7"/>
                <c:pt idx="0">
                  <c:v>#N/A</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5BA3-482C-98EC-FB1C852B4680}"/>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'4-b'!$I$8:$O$8</c:f>
              <c:numCache>
                <c:formatCode>General</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5BA3-482C-98EC-FB1C852B468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CD Electric Consumption (kWh/mile)</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'4-b'!$B$9:$H$9</c:f>
              <c:numCache>
                <c:formatCode>General</c:formatCode>
                <c:ptCount val="7"/>
                <c:pt idx="0">
                  <c:v>#N/A</c:v>
                </c:pt>
                <c:pt idx="1">
                  <c:v>0.3230669767047174</c:v>
                </c:pt>
                <c:pt idx="2">
                  <c:v>0.32615961477695521</c:v>
                </c:pt>
                <c:pt idx="3">
                  <c:v>0.32381046814522202</c:v>
                </c:pt>
                <c:pt idx="4">
                  <c:v>0.31437887009678372</c:v>
                </c:pt>
                <c:pt idx="5">
                  <c:v>0.30973628573516843</c:v>
                </c:pt>
                <c:pt idx="6">
                  <c:v>0.30641280429506512</c:v>
                </c:pt>
              </c:numCache>
            </c:numRef>
          </c:yVal>
          <c:smooth val="0"/>
          <c:extLst>
            <c:ext xmlns:c16="http://schemas.microsoft.com/office/drawing/2014/chart" uri="{C3380CC4-5D6E-409C-BE32-E72D297353CC}">
              <c16:uniqueId val="{00000000-9143-44D1-92CD-D9132A83A94F}"/>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'4-b'!$I$9:$O$9</c:f>
              <c:numCache>
                <c:formatCode>General</c:formatCode>
                <c:ptCount val="7"/>
                <c:pt idx="0">
                  <c:v>0.39098043646694219</c:v>
                </c:pt>
                <c:pt idx="1">
                  <c:v>0.3741402969057413</c:v>
                </c:pt>
                <c:pt idx="2">
                  <c:v>0.3428313475533909</c:v>
                </c:pt>
                <c:pt idx="3">
                  <c:v>0.33719039444518251</c:v>
                </c:pt>
                <c:pt idx="4">
                  <c:v>0.34745256674982578</c:v>
                </c:pt>
                <c:pt idx="5">
                  <c:v>0.34722019493682649</c:v>
                </c:pt>
                <c:pt idx="6">
                  <c:v>0.34238765904234009</c:v>
                </c:pt>
              </c:numCache>
            </c:numRef>
          </c:yVal>
          <c:smooth val="0"/>
          <c:extLst>
            <c:ext xmlns:c16="http://schemas.microsoft.com/office/drawing/2014/chart" uri="{C3380CC4-5D6E-409C-BE32-E72D297353CC}">
              <c16:uniqueId val="{00000001-9143-44D1-92CD-D9132A83A94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kWh/mile</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Charge Sustaining FE (MPG)</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'4-b'!$B$10:$H$10</c:f>
              <c:numCache>
                <c:formatCode>General</c:formatCode>
                <c:ptCount val="7"/>
                <c:pt idx="0">
                  <c:v>#N/A</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4BA6-45C4-A455-FEFF69840BAA}"/>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'4-b'!$I$10:$O$10</c:f>
              <c:numCache>
                <c:formatCode>General</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1-4BA6-45C4-A455-FEFF69840BA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MPG</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Distance Avg. Fuel Economy (MPGe)</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'4-b'!$B$11:$H$11</c:f>
              <c:numCache>
                <c:formatCode>General</c:formatCode>
                <c:ptCount val="7"/>
                <c:pt idx="0">
                  <c:v>#N/A</c:v>
                </c:pt>
                <c:pt idx="1">
                  <c:v>104.34368855598285</c:v>
                </c:pt>
                <c:pt idx="2">
                  <c:v>103.35430406689878</c:v>
                </c:pt>
                <c:pt idx="3">
                  <c:v>104.10410816268543</c:v>
                </c:pt>
                <c:pt idx="4">
                  <c:v>107.22730821451881</c:v>
                </c:pt>
                <c:pt idx="5">
                  <c:v>108.83452004981689</c:v>
                </c:pt>
                <c:pt idx="6">
                  <c:v>110.01498477700173</c:v>
                </c:pt>
              </c:numCache>
            </c:numRef>
          </c:yVal>
          <c:smooth val="0"/>
          <c:extLst>
            <c:ext xmlns:c16="http://schemas.microsoft.com/office/drawing/2014/chart" uri="{C3380CC4-5D6E-409C-BE32-E72D297353CC}">
              <c16:uniqueId val="{00000000-DD98-4593-9913-A27DD094F535}"/>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'4-b'!$I$11:$O$11</c:f>
              <c:numCache>
                <c:formatCode>General</c:formatCode>
                <c:ptCount val="7"/>
                <c:pt idx="0">
                  <c:v>86.219147701141338</c:v>
                </c:pt>
                <c:pt idx="1">
                  <c:v>90.099891080411211</c:v>
                </c:pt>
                <c:pt idx="2">
                  <c:v>98.328231185889933</c:v>
                </c:pt>
                <c:pt idx="3">
                  <c:v>99.973191868252584</c:v>
                </c:pt>
                <c:pt idx="4">
                  <c:v>97.020437394759597</c:v>
                </c:pt>
                <c:pt idx="5">
                  <c:v>97.08536684086944</c:v>
                </c:pt>
                <c:pt idx="6">
                  <c:v>98.455651393181142</c:v>
                </c:pt>
              </c:numCache>
            </c:numRef>
          </c:yVal>
          <c:smooth val="0"/>
          <c:extLst>
            <c:ext xmlns:c16="http://schemas.microsoft.com/office/drawing/2014/chart" uri="{C3380CC4-5D6E-409C-BE32-E72D297353CC}">
              <c16:uniqueId val="{00000001-DD98-4593-9913-A27DD094F53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MPGe</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Electric Range (miles)</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'4-b'!$B$12:$H$12</c:f>
              <c:numCache>
                <c:formatCode>General</c:formatCode>
                <c:ptCount val="7"/>
                <c:pt idx="0">
                  <c:v>#N/A</c:v>
                </c:pt>
                <c:pt idx="1">
                  <c:v>272.52071450181148</c:v>
                </c:pt>
                <c:pt idx="2">
                  <c:v>320.56494597515422</c:v>
                </c:pt>
                <c:pt idx="3">
                  <c:v>344.44183349527111</c:v>
                </c:pt>
                <c:pt idx="4">
                  <c:v>360.01775870151931</c:v>
                </c:pt>
                <c:pt idx="5">
                  <c:v>369.75655381669378</c:v>
                </c:pt>
                <c:pt idx="6">
                  <c:v>377.5639298584772</c:v>
                </c:pt>
              </c:numCache>
            </c:numRef>
          </c:yVal>
          <c:smooth val="0"/>
          <c:extLst>
            <c:ext xmlns:c16="http://schemas.microsoft.com/office/drawing/2014/chart" uri="{C3380CC4-5D6E-409C-BE32-E72D297353CC}">
              <c16:uniqueId val="{00000000-0B0E-4FD9-977B-883DF527356F}"/>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'4-b'!$I$12:$O$12</c:f>
              <c:numCache>
                <c:formatCode>General</c:formatCode>
                <c:ptCount val="7"/>
                <c:pt idx="0">
                  <c:v>233.41244834710739</c:v>
                </c:pt>
                <c:pt idx="1">
                  <c:v>352.51153639778209</c:v>
                </c:pt>
                <c:pt idx="2">
                  <c:v>392.31794004702772</c:v>
                </c:pt>
                <c:pt idx="3">
                  <c:v>400.66441742243597</c:v>
                </c:pt>
                <c:pt idx="4">
                  <c:v>390.02500635092269</c:v>
                </c:pt>
                <c:pt idx="5">
                  <c:v>390.15026955601792</c:v>
                </c:pt>
                <c:pt idx="6">
                  <c:v>396.50935405541719</c:v>
                </c:pt>
              </c:numCache>
            </c:numRef>
          </c:yVal>
          <c:smooth val="0"/>
          <c:extLst>
            <c:ext xmlns:c16="http://schemas.microsoft.com/office/drawing/2014/chart" uri="{C3380CC4-5D6E-409C-BE32-E72D297353CC}">
              <c16:uniqueId val="{00000001-0B0E-4FD9-977B-883DF527356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 miles </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MSRP</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'4-b'!$B$13:$H$13</c:f>
              <c:numCache>
                <c:formatCode>General</c:formatCode>
                <c:ptCount val="7"/>
                <c:pt idx="0">
                  <c:v>#N/A</c:v>
                </c:pt>
                <c:pt idx="1">
                  <c:v>38375.713929944439</c:v>
                </c:pt>
                <c:pt idx="2">
                  <c:v>37490.264228409593</c:v>
                </c:pt>
                <c:pt idx="3">
                  <c:v>37059.605962149442</c:v>
                </c:pt>
                <c:pt idx="4">
                  <c:v>36488.718660671002</c:v>
                </c:pt>
                <c:pt idx="5">
                  <c:v>36110.52726225667</c:v>
                </c:pt>
                <c:pt idx="6">
                  <c:v>35750.038401538157</c:v>
                </c:pt>
              </c:numCache>
            </c:numRef>
          </c:yVal>
          <c:smooth val="0"/>
          <c:extLst>
            <c:ext xmlns:c16="http://schemas.microsoft.com/office/drawing/2014/chart" uri="{C3380CC4-5D6E-409C-BE32-E72D297353CC}">
              <c16:uniqueId val="{00000000-CBD1-4B30-887E-F326B318A1FF}"/>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'4-b'!$I$13:$O$13</c:f>
              <c:numCache>
                <c:formatCode>General</c:formatCode>
                <c:ptCount val="7"/>
                <c:pt idx="0">
                  <c:v>50864.216038223138</c:v>
                </c:pt>
                <c:pt idx="1">
                  <c:v>48566.222983366133</c:v>
                </c:pt>
                <c:pt idx="2">
                  <c:v>43136.210790089011</c:v>
                </c:pt>
                <c:pt idx="3">
                  <c:v>42072.576307067291</c:v>
                </c:pt>
                <c:pt idx="4">
                  <c:v>41017.171623100417</c:v>
                </c:pt>
                <c:pt idx="5">
                  <c:v>40298.043882620928</c:v>
                </c:pt>
                <c:pt idx="6">
                  <c:v>39632.951199284536</c:v>
                </c:pt>
              </c:numCache>
            </c:numRef>
          </c:yVal>
          <c:smooth val="0"/>
          <c:extLst>
            <c:ext xmlns:c16="http://schemas.microsoft.com/office/drawing/2014/chart" uri="{C3380CC4-5D6E-409C-BE32-E72D297353CC}">
              <c16:uniqueId val="{00000001-CBD1-4B30-887E-F326B318A1F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Interior Volume (cuFt)</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'4-b'!$B$14:$H$14</c:f>
              <c:numCache>
                <c:formatCode>General</c:formatCode>
                <c:ptCount val="7"/>
                <c:pt idx="0">
                  <c:v>#N/A</c:v>
                </c:pt>
                <c:pt idx="1">
                  <c:v>162.7093125788623</c:v>
                </c:pt>
                <c:pt idx="2">
                  <c:v>160.62152703593151</c:v>
                </c:pt>
                <c:pt idx="3">
                  <c:v>159.78054651249701</c:v>
                </c:pt>
                <c:pt idx="4">
                  <c:v>159.05692280477561</c:v>
                </c:pt>
                <c:pt idx="5">
                  <c:v>158.37244620251701</c:v>
                </c:pt>
                <c:pt idx="6">
                  <c:v>158.06461278223139</c:v>
                </c:pt>
              </c:numCache>
            </c:numRef>
          </c:yVal>
          <c:smooth val="0"/>
          <c:extLst>
            <c:ext xmlns:c16="http://schemas.microsoft.com/office/drawing/2014/chart" uri="{C3380CC4-5D6E-409C-BE32-E72D297353CC}">
              <c16:uniqueId val="{00000000-4408-47DA-8069-3F5C6D96F0CF}"/>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'4-b'!$I$14:$O$14</c:f>
              <c:numCache>
                <c:formatCode>General</c:formatCode>
                <c:ptCount val="7"/>
                <c:pt idx="0">
                  <c:v>169.90515237603299</c:v>
                </c:pt>
                <c:pt idx="1">
                  <c:v>159.7365855839742</c:v>
                </c:pt>
                <c:pt idx="2">
                  <c:v>158.15084368945921</c:v>
                </c:pt>
                <c:pt idx="3">
                  <c:v>154.2799574857878</c:v>
                </c:pt>
                <c:pt idx="4">
                  <c:v>154.72070433360909</c:v>
                </c:pt>
                <c:pt idx="5">
                  <c:v>154.3345847344095</c:v>
                </c:pt>
                <c:pt idx="6">
                  <c:v>154.037104246502</c:v>
                </c:pt>
              </c:numCache>
            </c:numRef>
          </c:yVal>
          <c:smooth val="0"/>
          <c:extLst>
            <c:ext xmlns:c16="http://schemas.microsoft.com/office/drawing/2014/chart" uri="{C3380CC4-5D6E-409C-BE32-E72D297353CC}">
              <c16:uniqueId val="{00000001-4408-47DA-8069-3F5C6D96F0C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cuFt</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Cost ($/mi)</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'4-b'!$B$15:$H$15</c:f>
              <c:numCache>
                <c:formatCode>General</c:formatCode>
                <c:ptCount val="7"/>
                <c:pt idx="0">
                  <c:v>#N/A</c:v>
                </c:pt>
                <c:pt idx="1">
                  <c:v>4.1461059540587798E-2</c:v>
                </c:pt>
                <c:pt idx="2">
                  <c:v>4.2377905300429501E-2</c:v>
                </c:pt>
                <c:pt idx="3">
                  <c:v>4.26139734756915E-2</c:v>
                </c:pt>
                <c:pt idx="4">
                  <c:v>4.1171153892695198E-2</c:v>
                </c:pt>
                <c:pt idx="5">
                  <c:v>4.0092127382335301E-2</c:v>
                </c:pt>
                <c:pt idx="6">
                  <c:v>3.9462110969856697E-2</c:v>
                </c:pt>
              </c:numCache>
            </c:numRef>
          </c:yVal>
          <c:smooth val="0"/>
          <c:extLst>
            <c:ext xmlns:c16="http://schemas.microsoft.com/office/drawing/2014/chart" uri="{C3380CC4-5D6E-409C-BE32-E72D297353CC}">
              <c16:uniqueId val="{00000000-6518-43DB-A22D-42B77D7777E0}"/>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'4-b'!$I$15:$O$15</c:f>
              <c:numCache>
                <c:formatCode>General</c:formatCode>
                <c:ptCount val="7"/>
                <c:pt idx="0">
                  <c:v>4.7808109504132203E-2</c:v>
                </c:pt>
                <c:pt idx="1">
                  <c:v>4.7563861563226603E-2</c:v>
                </c:pt>
                <c:pt idx="2">
                  <c:v>4.42154517834226E-2</c:v>
                </c:pt>
                <c:pt idx="3">
                  <c:v>4.4575861297382703E-2</c:v>
                </c:pt>
                <c:pt idx="4">
                  <c:v>4.5500666032660002E-2</c:v>
                </c:pt>
                <c:pt idx="5">
                  <c:v>4.4890388535381701E-2</c:v>
                </c:pt>
                <c:pt idx="6">
                  <c:v>4.3983722695673397E-2</c:v>
                </c:pt>
              </c:numCache>
            </c:numRef>
          </c:yVal>
          <c:smooth val="0"/>
          <c:extLst>
            <c:ext xmlns:c16="http://schemas.microsoft.com/office/drawing/2014/chart" uri="{C3380CC4-5D6E-409C-BE32-E72D297353CC}">
              <c16:uniqueId val="{00000001-6518-43DB-A22D-42B77D7777E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$/mi</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Mass (kg)</a:t>
            </a:r>
          </a:p>
        </c:rich>
      </c:tx>
      <c:overlay val="0"/>
    </c:title>
    <c:autoTitleDeleted val="0"/>
    <c:plotArea>
      <c:layout/>
      <c:scatterChart>
        <c:scatterStyle val="lineMarker"/>
        <c:varyColors val="0"/>
        <c:ser>
          <c:idx val="0"/>
          <c:order val="0"/>
          <c:tx>
            <c:v>Standard</c:v>
          </c:tx>
          <c:spPr>
            <a:ln>
              <a:prstDash val="solid"/>
            </a:ln>
          </c:spPr>
          <c:marker>
            <c:symbol val="none"/>
          </c:marker>
          <c:xVal>
            <c:numRef>
              <c:f>'4-b'!$B$5:$H$5</c:f>
              <c:numCache>
                <c:formatCode>General</c:formatCode>
                <c:ptCount val="7"/>
                <c:pt idx="0">
                  <c:v>2020</c:v>
                </c:pt>
                <c:pt idx="1">
                  <c:v>2025</c:v>
                </c:pt>
                <c:pt idx="2">
                  <c:v>2030</c:v>
                </c:pt>
                <c:pt idx="3">
                  <c:v>2035</c:v>
                </c:pt>
                <c:pt idx="4">
                  <c:v>2040</c:v>
                </c:pt>
                <c:pt idx="5">
                  <c:v>2045</c:v>
                </c:pt>
                <c:pt idx="6">
                  <c:v>2050</c:v>
                </c:pt>
              </c:numCache>
            </c:numRef>
          </c:xVal>
          <c:yVal>
            <c:numRef>
              <c:f>'4-b'!$B$16:$H$16</c:f>
              <c:numCache>
                <c:formatCode>General</c:formatCode>
                <c:ptCount val="7"/>
                <c:pt idx="0">
                  <c:v>#N/A</c:v>
                </c:pt>
                <c:pt idx="1">
                  <c:v>1964.3405966602959</c:v>
                </c:pt>
                <c:pt idx="2">
                  <c:v>1789.8118091322631</c:v>
                </c:pt>
                <c:pt idx="3">
                  <c:v>1783.1342425538221</c:v>
                </c:pt>
                <c:pt idx="4">
                  <c:v>1736.9410647236889</c:v>
                </c:pt>
                <c:pt idx="5">
                  <c:v>1715.225507248553</c:v>
                </c:pt>
                <c:pt idx="6">
                  <c:v>1695.529208123641</c:v>
                </c:pt>
              </c:numCache>
            </c:numRef>
          </c:yVal>
          <c:smooth val="0"/>
          <c:extLst>
            <c:ext xmlns:c16="http://schemas.microsoft.com/office/drawing/2014/chart" uri="{C3380CC4-5D6E-409C-BE32-E72D297353CC}">
              <c16:uniqueId val="{00000000-2B4D-4A7A-989A-CF3AC7EF4C91}"/>
            </c:ext>
          </c:extLst>
        </c:ser>
        <c:ser>
          <c:idx val="1"/>
          <c:order val="1"/>
          <c:tx>
            <c:v>Premium</c:v>
          </c:tx>
          <c:spPr>
            <a:ln>
              <a:prstDash val="solid"/>
            </a:ln>
          </c:spPr>
          <c:marker>
            <c:symbol val="none"/>
          </c:marker>
          <c:xVal>
            <c:numRef>
              <c:f>'4-b'!$I$5:$O$5</c:f>
              <c:numCache>
                <c:formatCode>General</c:formatCode>
                <c:ptCount val="7"/>
                <c:pt idx="0">
                  <c:v>2020</c:v>
                </c:pt>
                <c:pt idx="1">
                  <c:v>2025</c:v>
                </c:pt>
                <c:pt idx="2">
                  <c:v>2030</c:v>
                </c:pt>
                <c:pt idx="3">
                  <c:v>2035</c:v>
                </c:pt>
                <c:pt idx="4">
                  <c:v>2040</c:v>
                </c:pt>
                <c:pt idx="5">
                  <c:v>2045</c:v>
                </c:pt>
                <c:pt idx="6">
                  <c:v>2050</c:v>
                </c:pt>
              </c:numCache>
            </c:numRef>
          </c:xVal>
          <c:yVal>
            <c:numRef>
              <c:f>'4-b'!$I$16:$O$16</c:f>
              <c:numCache>
                <c:formatCode>General</c:formatCode>
                <c:ptCount val="7"/>
                <c:pt idx="0">
                  <c:v>2450.3531766528931</c:v>
                </c:pt>
                <c:pt idx="1">
                  <c:v>2377.347066714362</c:v>
                </c:pt>
                <c:pt idx="2">
                  <c:v>1938.1778082313331</c:v>
                </c:pt>
                <c:pt idx="3">
                  <c:v>1893.5660473669859</c:v>
                </c:pt>
                <c:pt idx="4">
                  <c:v>1951.902008520007</c:v>
                </c:pt>
                <c:pt idx="5">
                  <c:v>1947.300839166553</c:v>
                </c:pt>
                <c:pt idx="6">
                  <c:v>1925.0152204884489</c:v>
                </c:pt>
              </c:numCache>
            </c:numRef>
          </c:yVal>
          <c:smooth val="0"/>
          <c:extLst>
            <c:ext xmlns:c16="http://schemas.microsoft.com/office/drawing/2014/chart" uri="{C3380CC4-5D6E-409C-BE32-E72D297353CC}">
              <c16:uniqueId val="{00000001-2B4D-4A7A-989A-CF3AC7EF4C91}"/>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n-US"/>
                  <a:t>Year</a:t>
                </a:r>
              </a:p>
            </c:rich>
          </c:tx>
          <c:overlay val="0"/>
        </c:title>
        <c:numFmt formatCode="General" sourceLinked="1"/>
        <c:majorTickMark val="none"/>
        <c:minorTickMark val="none"/>
        <c:tickLblPos val="nextTo"/>
        <c:crossAx val="20"/>
        <c:crosses val="autoZero"/>
        <c:crossBetween val="midCat"/>
      </c:valAx>
      <c:valAx>
        <c:axId val="20"/>
        <c:scaling>
          <c:orientation val="minMax"/>
          <c:min val="0"/>
        </c:scaling>
        <c:delete val="0"/>
        <c:axPos val="l"/>
        <c:majorGridlines/>
        <c:title>
          <c:tx>
            <c:rich>
              <a:bodyPr/>
              <a:lstStyle/>
              <a:p>
                <a:pPr>
                  <a:defRPr/>
                </a:pPr>
                <a:r>
                  <a:rPr lang="en-US"/>
                  <a:t>kg</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[ld-attributes-302-updated_Julia Thomas.xlsx]7-a!PivotTable1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'7-a'!$B$3:$B$4</c:f>
              <c:strCache>
                <c:ptCount val="1"/>
                <c:pt idx="0">
                  <c:v>BEV</c:v>
                </c:pt>
              </c:strCache>
            </c:strRef>
          </c:tx>
          <c:spPr>
            <a:solidFill>
              <a:schemeClr val="accent1"/>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'7-a'!$B$5:$B$12</c:f>
              <c:numCache>
                <c:formatCode>General</c:formatCode>
                <c:ptCount val="7"/>
                <c:pt idx="0">
                  <c:v>97117</c:v>
                </c:pt>
                <c:pt idx="1">
                  <c:v>703017</c:v>
                </c:pt>
                <c:pt idx="2">
                  <c:v>2165093</c:v>
                </c:pt>
                <c:pt idx="3">
                  <c:v>3218383</c:v>
                </c:pt>
                <c:pt idx="4">
                  <c:v>4295038</c:v>
                </c:pt>
                <c:pt idx="5">
                  <c:v>5245676</c:v>
                </c:pt>
                <c:pt idx="6">
                  <c:v>5927168</c:v>
                </c:pt>
              </c:numCache>
            </c:numRef>
          </c:val>
          <c:extLst>
            <c:ext xmlns:c16="http://schemas.microsoft.com/office/drawing/2014/chart" uri="{C3380CC4-5D6E-409C-BE32-E72D297353CC}">
              <c16:uniqueId val="{00000000-5E5B-4F95-A963-93704A61DBCC}"/>
            </c:ext>
          </c:extLst>
        </c:ser>
        <c:ser>
          <c:idx val="1"/>
          <c:order val="1"/>
          <c:tx>
            <c:strRef>
              <c:f>'7-a'!$C$3:$C$4</c:f>
              <c:strCache>
                <c:ptCount val="1"/>
                <c:pt idx="0">
                  <c:v>CNG</c:v>
                </c:pt>
              </c:strCache>
            </c:strRef>
          </c:tx>
          <c:spPr>
            <a:solidFill>
              <a:schemeClr val="accent2"/>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'7-a'!$C$5:$C$12</c:f>
              <c:numCache>
                <c:formatCode>General</c:formatCode>
                <c:ptCount val="7"/>
                <c:pt idx="0">
                  <c:v>14338</c:v>
                </c:pt>
                <c:pt idx="1">
                  <c:v>14794</c:v>
                </c:pt>
                <c:pt idx="2">
                  <c:v>14067</c:v>
                </c:pt>
                <c:pt idx="3">
                  <c:v>30878</c:v>
                </c:pt>
                <c:pt idx="4">
                  <c:v>17759</c:v>
                </c:pt>
                <c:pt idx="5">
                  <c:v>11853</c:v>
                </c:pt>
                <c:pt idx="6">
                  <c:v>6383</c:v>
                </c:pt>
              </c:numCache>
            </c:numRef>
          </c:val>
          <c:extLst>
            <c:ext xmlns:c16="http://schemas.microsoft.com/office/drawing/2014/chart" uri="{C3380CC4-5D6E-409C-BE32-E72D297353CC}">
              <c16:uniqueId val="{00000001-5E5B-4F95-A963-93704A61DBCC}"/>
            </c:ext>
          </c:extLst>
        </c:ser>
        <c:ser>
          <c:idx val="2"/>
          <c:order val="2"/>
          <c:tx>
            <c:strRef>
              <c:f>'7-a'!$D$3:$D$4</c:f>
              <c:strCache>
                <c:ptCount val="1"/>
                <c:pt idx="0">
                  <c:v>Conventional</c:v>
                </c:pt>
              </c:strCache>
            </c:strRef>
          </c:tx>
          <c:spPr>
            <a:solidFill>
              <a:schemeClr val="accent3"/>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'7-a'!$D$5:$D$12</c:f>
              <c:numCache>
                <c:formatCode>General</c:formatCode>
                <c:ptCount val="7"/>
                <c:pt idx="0">
                  <c:v>10763407</c:v>
                </c:pt>
                <c:pt idx="1">
                  <c:v>11985866</c:v>
                </c:pt>
                <c:pt idx="2">
                  <c:v>8682636</c:v>
                </c:pt>
                <c:pt idx="3">
                  <c:v>8605281</c:v>
                </c:pt>
                <c:pt idx="4">
                  <c:v>7767143</c:v>
                </c:pt>
                <c:pt idx="5">
                  <c:v>7236492</c:v>
                </c:pt>
                <c:pt idx="6">
                  <c:v>6814115</c:v>
                </c:pt>
              </c:numCache>
            </c:numRef>
          </c:val>
          <c:extLst>
            <c:ext xmlns:c16="http://schemas.microsoft.com/office/drawing/2014/chart" uri="{C3380CC4-5D6E-409C-BE32-E72D297353CC}">
              <c16:uniqueId val="{00000002-5E5B-4F95-A963-93704A61DBCC}"/>
            </c:ext>
          </c:extLst>
        </c:ser>
        <c:ser>
          <c:idx val="3"/>
          <c:order val="3"/>
          <c:tx>
            <c:strRef>
              <c:f>'7-a'!$E$3:$E$4</c:f>
              <c:strCache>
                <c:ptCount val="1"/>
                <c:pt idx="0">
                  <c:v>FuelCell</c:v>
                </c:pt>
              </c:strCache>
            </c:strRef>
          </c:tx>
          <c:spPr>
            <a:solidFill>
              <a:schemeClr val="accent4"/>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'7-a'!$E$5:$E$12</c:f>
              <c:numCache>
                <c:formatCode>General</c:formatCode>
                <c:ptCount val="7"/>
                <c:pt idx="0">
                  <c:v>4031</c:v>
                </c:pt>
                <c:pt idx="1">
                  <c:v>114902</c:v>
                </c:pt>
                <c:pt idx="2">
                  <c:v>565594</c:v>
                </c:pt>
                <c:pt idx="3">
                  <c:v>452659</c:v>
                </c:pt>
                <c:pt idx="4">
                  <c:v>423841</c:v>
                </c:pt>
                <c:pt idx="5">
                  <c:v>406512</c:v>
                </c:pt>
                <c:pt idx="6">
                  <c:v>321581</c:v>
                </c:pt>
              </c:numCache>
            </c:numRef>
          </c:val>
          <c:extLst>
            <c:ext xmlns:c16="http://schemas.microsoft.com/office/drawing/2014/chart" uri="{C3380CC4-5D6E-409C-BE32-E72D297353CC}">
              <c16:uniqueId val="{00000003-5E5B-4F95-A963-93704A61DBCC}"/>
            </c:ext>
          </c:extLst>
        </c:ser>
        <c:ser>
          <c:idx val="4"/>
          <c:order val="4"/>
          <c:tx>
            <c:strRef>
              <c:f>'7-a'!$F$3:$F$4</c:f>
              <c:strCache>
                <c:ptCount val="1"/>
                <c:pt idx="0">
                  <c:v>Hybrid</c:v>
                </c:pt>
              </c:strCache>
            </c:strRef>
          </c:tx>
          <c:spPr>
            <a:solidFill>
              <a:schemeClr val="accent5"/>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'7-a'!$F$5:$F$12</c:f>
              <c:numCache>
                <c:formatCode>General</c:formatCode>
                <c:ptCount val="7"/>
                <c:pt idx="0">
                  <c:v>505414</c:v>
                </c:pt>
                <c:pt idx="1">
                  <c:v>522513</c:v>
                </c:pt>
                <c:pt idx="2">
                  <c:v>399033</c:v>
                </c:pt>
                <c:pt idx="3">
                  <c:v>410306</c:v>
                </c:pt>
                <c:pt idx="4">
                  <c:v>324183</c:v>
                </c:pt>
                <c:pt idx="5">
                  <c:v>301196</c:v>
                </c:pt>
                <c:pt idx="6">
                  <c:v>272936</c:v>
                </c:pt>
              </c:numCache>
            </c:numRef>
          </c:val>
          <c:extLst>
            <c:ext xmlns:c16="http://schemas.microsoft.com/office/drawing/2014/chart" uri="{C3380CC4-5D6E-409C-BE32-E72D297353CC}">
              <c16:uniqueId val="{00000004-5E5B-4F95-A963-93704A61DBCC}"/>
            </c:ext>
          </c:extLst>
        </c:ser>
        <c:ser>
          <c:idx val="5"/>
          <c:order val="5"/>
          <c:tx>
            <c:strRef>
              <c:f>'7-a'!$G$3:$G$4</c:f>
              <c:strCache>
                <c:ptCount val="1"/>
                <c:pt idx="0">
                  <c:v>PHEV</c:v>
                </c:pt>
              </c:strCache>
            </c:strRef>
          </c:tx>
          <c:spPr>
            <a:solidFill>
              <a:schemeClr val="accent6"/>
            </a:solidFill>
            <a:ln>
              <a:noFill/>
            </a:ln>
            <a:effectLst/>
          </c:spPr>
          <c:invertIfNegative val="0"/>
          <c:cat>
            <c:strRef>
              <c:f>'7-a'!$A$5:$A$12</c:f>
              <c:strCache>
                <c:ptCount val="7"/>
                <c:pt idx="0">
                  <c:v>2020</c:v>
                </c:pt>
                <c:pt idx="1">
                  <c:v>2025</c:v>
                </c:pt>
                <c:pt idx="2">
                  <c:v>2030</c:v>
                </c:pt>
                <c:pt idx="3">
                  <c:v>2035</c:v>
                </c:pt>
                <c:pt idx="4">
                  <c:v>2040</c:v>
                </c:pt>
                <c:pt idx="5">
                  <c:v>2045</c:v>
                </c:pt>
                <c:pt idx="6">
                  <c:v>2050</c:v>
                </c:pt>
              </c:strCache>
            </c:strRef>
          </c:cat>
          <c:val>
            <c:numRef>
              <c:f>'7-a'!$G$5:$G$12</c:f>
              <c:numCache>
                <c:formatCode>General</c:formatCode>
                <c:ptCount val="7"/>
                <c:pt idx="0">
                  <c:v>280612</c:v>
                </c:pt>
                <c:pt idx="1">
                  <c:v>963390</c:v>
                </c:pt>
                <c:pt idx="2">
                  <c:v>2637852</c:v>
                </c:pt>
                <c:pt idx="3">
                  <c:v>2034247</c:v>
                </c:pt>
                <c:pt idx="4">
                  <c:v>1770843</c:v>
                </c:pt>
                <c:pt idx="5">
                  <c:v>1620243</c:v>
                </c:pt>
                <c:pt idx="6">
                  <c:v>1457161</c:v>
                </c:pt>
              </c:numCache>
            </c:numRef>
          </c:val>
          <c:extLst>
            <c:ext xmlns:c16="http://schemas.microsoft.com/office/drawing/2014/chart" uri="{C3380CC4-5D6E-409C-BE32-E72D297353CC}">
              <c16:uniqueId val="{00000005-5E5B-4F95-A963-93704A61DBCC}"/>
            </c:ext>
          </c:extLst>
        </c:ser>
        <c:dLbls>
          <c:showLegendKey val="0"/>
          <c:showVal val="0"/>
          <c:showCatName val="0"/>
          <c:showSerName val="0"/>
          <c:showPercent val="0"/>
          <c:showBubbleSize val="0"/>
        </c:dLbls>
        <c:gapWidth val="150"/>
        <c:overlap val="100"/>
        <c:axId val="99956784"/>
        <c:axId val="99957768"/>
      </c:barChart>
      <c:catAx>
        <c:axId val="9995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9957768"/>
        <c:crosses val="autoZero"/>
        <c:auto val="1"/>
        <c:lblAlgn val="ctr"/>
        <c:lblOffset val="100"/>
        <c:noMultiLvlLbl val="0"/>
      </c:catAx>
      <c:valAx>
        <c:axId val="9995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9956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[ld-attributes-302-updated_Julia Thomas.xlsx]7-b!PivotTable2</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'7-b'!$B$3:$B$4</c:f>
              <c:strCache>
                <c:ptCount val="1"/>
                <c:pt idx="0">
                  <c:v>BEV</c:v>
                </c:pt>
              </c:strCache>
            </c:strRef>
          </c:tx>
          <c:spPr>
            <a:solidFill>
              <a:schemeClr val="accent1"/>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'7-b'!$B$5:$B$12</c:f>
              <c:numCache>
                <c:formatCode>General</c:formatCode>
                <c:ptCount val="7"/>
                <c:pt idx="0">
                  <c:v>97117</c:v>
                </c:pt>
                <c:pt idx="1">
                  <c:v>899245</c:v>
                </c:pt>
                <c:pt idx="2">
                  <c:v>4249682</c:v>
                </c:pt>
                <c:pt idx="3">
                  <c:v>6880900</c:v>
                </c:pt>
                <c:pt idx="4">
                  <c:v>9015256</c:v>
                </c:pt>
                <c:pt idx="5">
                  <c:v>10511485</c:v>
                </c:pt>
                <c:pt idx="6">
                  <c:v>11384373</c:v>
                </c:pt>
              </c:numCache>
            </c:numRef>
          </c:val>
          <c:extLst>
            <c:ext xmlns:c16="http://schemas.microsoft.com/office/drawing/2014/chart" uri="{C3380CC4-5D6E-409C-BE32-E72D297353CC}">
              <c16:uniqueId val="{00000000-DD9D-4FA8-81EA-D8EA81561B6C}"/>
            </c:ext>
          </c:extLst>
        </c:ser>
        <c:ser>
          <c:idx val="1"/>
          <c:order val="1"/>
          <c:tx>
            <c:strRef>
              <c:f>'7-b'!$C$3:$C$4</c:f>
              <c:strCache>
                <c:ptCount val="1"/>
                <c:pt idx="0">
                  <c:v>CNG</c:v>
                </c:pt>
              </c:strCache>
            </c:strRef>
          </c:tx>
          <c:spPr>
            <a:solidFill>
              <a:schemeClr val="accent2"/>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'7-b'!$C$5:$C$12</c:f>
              <c:numCache>
                <c:formatCode>General</c:formatCode>
                <c:ptCount val="7"/>
                <c:pt idx="0">
                  <c:v>14338</c:v>
                </c:pt>
                <c:pt idx="1">
                  <c:v>14337</c:v>
                </c:pt>
                <c:pt idx="2">
                  <c:v>7749</c:v>
                </c:pt>
                <c:pt idx="3">
                  <c:v>23050</c:v>
                </c:pt>
                <c:pt idx="4">
                  <c:v>17339</c:v>
                </c:pt>
                <c:pt idx="5">
                  <c:v>18679</c:v>
                </c:pt>
                <c:pt idx="6">
                  <c:v>10083</c:v>
                </c:pt>
              </c:numCache>
            </c:numRef>
          </c:val>
          <c:extLst>
            <c:ext xmlns:c16="http://schemas.microsoft.com/office/drawing/2014/chart" uri="{C3380CC4-5D6E-409C-BE32-E72D297353CC}">
              <c16:uniqueId val="{00000001-DD9D-4FA8-81EA-D8EA81561B6C}"/>
            </c:ext>
          </c:extLst>
        </c:ser>
        <c:ser>
          <c:idx val="2"/>
          <c:order val="2"/>
          <c:tx>
            <c:strRef>
              <c:f>'7-b'!$D$3:$D$4</c:f>
              <c:strCache>
                <c:ptCount val="1"/>
                <c:pt idx="0">
                  <c:v>Conventional</c:v>
                </c:pt>
              </c:strCache>
            </c:strRef>
          </c:tx>
          <c:spPr>
            <a:solidFill>
              <a:schemeClr val="accent3"/>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'7-b'!$D$5:$D$12</c:f>
              <c:numCache>
                <c:formatCode>General</c:formatCode>
                <c:ptCount val="7"/>
                <c:pt idx="0">
                  <c:v>10763407</c:v>
                </c:pt>
                <c:pt idx="1">
                  <c:v>11560463</c:v>
                </c:pt>
                <c:pt idx="2">
                  <c:v>7216337</c:v>
                </c:pt>
                <c:pt idx="3">
                  <c:v>6107163</c:v>
                </c:pt>
                <c:pt idx="4">
                  <c:v>4296930</c:v>
                </c:pt>
                <c:pt idx="5">
                  <c:v>3276792</c:v>
                </c:pt>
                <c:pt idx="6">
                  <c:v>2587234</c:v>
                </c:pt>
              </c:numCache>
            </c:numRef>
          </c:val>
          <c:extLst>
            <c:ext xmlns:c16="http://schemas.microsoft.com/office/drawing/2014/chart" uri="{C3380CC4-5D6E-409C-BE32-E72D297353CC}">
              <c16:uniqueId val="{00000002-DD9D-4FA8-81EA-D8EA81561B6C}"/>
            </c:ext>
          </c:extLst>
        </c:ser>
        <c:ser>
          <c:idx val="3"/>
          <c:order val="3"/>
          <c:tx>
            <c:strRef>
              <c:f>'7-b'!$E$3:$E$4</c:f>
              <c:strCache>
                <c:ptCount val="1"/>
                <c:pt idx="0">
                  <c:v>FuelCell</c:v>
                </c:pt>
              </c:strCache>
            </c:strRef>
          </c:tx>
          <c:spPr>
            <a:solidFill>
              <a:schemeClr val="accent4"/>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'7-b'!$E$5:$E$12</c:f>
              <c:numCache>
                <c:formatCode>General</c:formatCode>
                <c:ptCount val="7"/>
                <c:pt idx="0">
                  <c:v>4031</c:v>
                </c:pt>
                <c:pt idx="1">
                  <c:v>117660</c:v>
                </c:pt>
                <c:pt idx="2">
                  <c:v>491124</c:v>
                </c:pt>
                <c:pt idx="3">
                  <c:v>357593</c:v>
                </c:pt>
                <c:pt idx="4">
                  <c:v>298535</c:v>
                </c:pt>
                <c:pt idx="5">
                  <c:v>271572</c:v>
                </c:pt>
                <c:pt idx="6">
                  <c:v>233068</c:v>
                </c:pt>
              </c:numCache>
            </c:numRef>
          </c:val>
          <c:extLst>
            <c:ext xmlns:c16="http://schemas.microsoft.com/office/drawing/2014/chart" uri="{C3380CC4-5D6E-409C-BE32-E72D297353CC}">
              <c16:uniqueId val="{00000003-DD9D-4FA8-81EA-D8EA81561B6C}"/>
            </c:ext>
          </c:extLst>
        </c:ser>
        <c:ser>
          <c:idx val="4"/>
          <c:order val="4"/>
          <c:tx>
            <c:strRef>
              <c:f>'7-b'!$F$3:$F$4</c:f>
              <c:strCache>
                <c:ptCount val="1"/>
                <c:pt idx="0">
                  <c:v>Hybrid</c:v>
                </c:pt>
              </c:strCache>
            </c:strRef>
          </c:tx>
          <c:spPr>
            <a:solidFill>
              <a:schemeClr val="accent5"/>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'7-b'!$F$5:$F$12</c:f>
              <c:numCache>
                <c:formatCode>General</c:formatCode>
                <c:ptCount val="7"/>
                <c:pt idx="0">
                  <c:v>505414</c:v>
                </c:pt>
                <c:pt idx="1">
                  <c:v>531633</c:v>
                </c:pt>
                <c:pt idx="2">
                  <c:v>337735</c:v>
                </c:pt>
                <c:pt idx="3">
                  <c:v>345494</c:v>
                </c:pt>
                <c:pt idx="4">
                  <c:v>235735</c:v>
                </c:pt>
                <c:pt idx="5">
                  <c:v>187301</c:v>
                </c:pt>
                <c:pt idx="6">
                  <c:v>151393</c:v>
                </c:pt>
              </c:numCache>
            </c:numRef>
          </c:val>
          <c:extLst>
            <c:ext xmlns:c16="http://schemas.microsoft.com/office/drawing/2014/chart" uri="{C3380CC4-5D6E-409C-BE32-E72D297353CC}">
              <c16:uniqueId val="{00000004-DD9D-4FA8-81EA-D8EA81561B6C}"/>
            </c:ext>
          </c:extLst>
        </c:ser>
        <c:ser>
          <c:idx val="5"/>
          <c:order val="5"/>
          <c:tx>
            <c:strRef>
              <c:f>'7-b'!$G$3:$G$4</c:f>
              <c:strCache>
                <c:ptCount val="1"/>
                <c:pt idx="0">
                  <c:v>PHEV</c:v>
                </c:pt>
              </c:strCache>
            </c:strRef>
          </c:tx>
          <c:spPr>
            <a:solidFill>
              <a:schemeClr val="accent6"/>
            </a:solidFill>
            <a:ln>
              <a:noFill/>
            </a:ln>
            <a:effectLst/>
          </c:spPr>
          <c:invertIfNegative val="0"/>
          <c:cat>
            <c:strRef>
              <c:f>'7-b'!$A$5:$A$12</c:f>
              <c:strCache>
                <c:ptCount val="7"/>
                <c:pt idx="0">
                  <c:v>2020</c:v>
                </c:pt>
                <c:pt idx="1">
                  <c:v>2025</c:v>
                </c:pt>
                <c:pt idx="2">
                  <c:v>2030</c:v>
                </c:pt>
                <c:pt idx="3">
                  <c:v>2035</c:v>
                </c:pt>
                <c:pt idx="4">
                  <c:v>2040</c:v>
                </c:pt>
                <c:pt idx="5">
                  <c:v>2045</c:v>
                </c:pt>
                <c:pt idx="6">
                  <c:v>2050</c:v>
                </c:pt>
              </c:strCache>
            </c:strRef>
          </c:cat>
          <c:val>
            <c:numRef>
              <c:f>'7-b'!$G$5:$G$12</c:f>
              <c:numCache>
                <c:formatCode>General</c:formatCode>
                <c:ptCount val="7"/>
                <c:pt idx="0">
                  <c:v>280612</c:v>
                </c:pt>
                <c:pt idx="1">
                  <c:v>1159519</c:v>
                </c:pt>
                <c:pt idx="2">
                  <c:v>2117993</c:v>
                </c:pt>
                <c:pt idx="3">
                  <c:v>1097282</c:v>
                </c:pt>
                <c:pt idx="4">
                  <c:v>841544</c:v>
                </c:pt>
                <c:pt idx="5">
                  <c:v>697874</c:v>
                </c:pt>
                <c:pt idx="6">
                  <c:v>573712</c:v>
                </c:pt>
              </c:numCache>
            </c:numRef>
          </c:val>
          <c:extLst>
            <c:ext xmlns:c16="http://schemas.microsoft.com/office/drawing/2014/chart" uri="{C3380CC4-5D6E-409C-BE32-E72D297353CC}">
              <c16:uniqueId val="{00000005-DD9D-4FA8-81EA-D8EA81561B6C}"/>
            </c:ext>
          </c:extLst>
        </c:ser>
        <c:dLbls>
          <c:showLegendKey val="0"/>
          <c:showVal val="0"/>
          <c:showCatName val="0"/>
          <c:showSerName val="0"/>
          <c:showPercent val="0"/>
          <c:showBubbleSize val="0"/>
        </c:dLbls>
        <c:gapWidth val="150"/>
        <c:overlap val="100"/>
        <c:axId val="551975504"/>
        <c:axId val="551980096"/>
      </c:barChart>
      <c:catAx>
        <c:axId val="55197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51980096"/>
        <c:crosses val="autoZero"/>
        <c:auto val="1"/>
        <c:lblAlgn val="ctr"/>
        <c:lblOffset val="100"/>
        <c:noMultiLvlLbl val="0"/>
      </c:catAx>
      <c:valAx>
        <c:axId val="551980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51975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[ld-attributes-302-updated_Julia Thomas.xlsx]8-a!PivotTable1</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'8-a'!$B$3:$B$4</c:f>
              <c:strCache>
                <c:ptCount val="1"/>
                <c:pt idx="0">
                  <c:v>Pre car</c:v>
                </c:pt>
              </c:strCache>
            </c:strRef>
          </c:tx>
          <c:spPr>
            <a:solidFill>
              <a:schemeClr val="accent1"/>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'8-a'!$B$5:$B$12</c:f>
              <c:numCache>
                <c:formatCode>General</c:formatCode>
                <c:ptCount val="7"/>
                <c:pt idx="0">
                  <c:v>1585000</c:v>
                </c:pt>
                <c:pt idx="1">
                  <c:v>1971740</c:v>
                </c:pt>
                <c:pt idx="2">
                  <c:v>1573728</c:v>
                </c:pt>
                <c:pt idx="3">
                  <c:v>1603896</c:v>
                </c:pt>
                <c:pt idx="4">
                  <c:v>1486507</c:v>
                </c:pt>
                <c:pt idx="5">
                  <c:v>1444475</c:v>
                </c:pt>
                <c:pt idx="6">
                  <c:v>1365037</c:v>
                </c:pt>
              </c:numCache>
            </c:numRef>
          </c:val>
          <c:extLst>
            <c:ext xmlns:c16="http://schemas.microsoft.com/office/drawing/2014/chart" uri="{C3380CC4-5D6E-409C-BE32-E72D297353CC}">
              <c16:uniqueId val="{00000000-1FAB-474E-A90A-71D3F6EE750A}"/>
            </c:ext>
          </c:extLst>
        </c:ser>
        <c:ser>
          <c:idx val="1"/>
          <c:order val="1"/>
          <c:tx>
            <c:strRef>
              <c:f>'8-a'!$C$3:$C$4</c:f>
              <c:strCache>
                <c:ptCount val="1"/>
                <c:pt idx="0">
                  <c:v>Pre SUV</c:v>
                </c:pt>
              </c:strCache>
            </c:strRef>
          </c:tx>
          <c:spPr>
            <a:solidFill>
              <a:schemeClr val="accent2"/>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'8-a'!$C$5:$C$12</c:f>
              <c:numCache>
                <c:formatCode>General</c:formatCode>
                <c:ptCount val="7"/>
                <c:pt idx="0">
                  <c:v>710727</c:v>
                </c:pt>
                <c:pt idx="1">
                  <c:v>905738</c:v>
                </c:pt>
                <c:pt idx="2">
                  <c:v>1096640</c:v>
                </c:pt>
                <c:pt idx="3">
                  <c:v>1212502</c:v>
                </c:pt>
                <c:pt idx="4">
                  <c:v>1211652</c:v>
                </c:pt>
                <c:pt idx="5">
                  <c:v>1344371</c:v>
                </c:pt>
                <c:pt idx="6">
                  <c:v>1379596</c:v>
                </c:pt>
              </c:numCache>
            </c:numRef>
          </c:val>
          <c:extLst>
            <c:ext xmlns:c16="http://schemas.microsoft.com/office/drawing/2014/chart" uri="{C3380CC4-5D6E-409C-BE32-E72D297353CC}">
              <c16:uniqueId val="{00000001-1FAB-474E-A90A-71D3F6EE750A}"/>
            </c:ext>
          </c:extLst>
        </c:ser>
        <c:ser>
          <c:idx val="2"/>
          <c:order val="2"/>
          <c:tx>
            <c:strRef>
              <c:f>'8-a'!$D$3:$D$4</c:f>
              <c:strCache>
                <c:ptCount val="1"/>
                <c:pt idx="0">
                  <c:v>Pre truck</c:v>
                </c:pt>
              </c:strCache>
            </c:strRef>
          </c:tx>
          <c:spPr>
            <a:solidFill>
              <a:schemeClr val="accent3"/>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'8-a'!$D$5:$D$12</c:f>
              <c:numCache>
                <c:formatCode>General</c:formatCode>
                <c:ptCount val="7"/>
                <c:pt idx="0">
                  <c:v>132062</c:v>
                </c:pt>
                <c:pt idx="1">
                  <c:v>132546</c:v>
                </c:pt>
                <c:pt idx="2">
                  <c:v>88349</c:v>
                </c:pt>
                <c:pt idx="3">
                  <c:v>82795</c:v>
                </c:pt>
                <c:pt idx="4">
                  <c:v>57221</c:v>
                </c:pt>
                <c:pt idx="5">
                  <c:v>67678</c:v>
                </c:pt>
                <c:pt idx="6">
                  <c:v>58531</c:v>
                </c:pt>
              </c:numCache>
            </c:numRef>
          </c:val>
          <c:extLst>
            <c:ext xmlns:c16="http://schemas.microsoft.com/office/drawing/2014/chart" uri="{C3380CC4-5D6E-409C-BE32-E72D297353CC}">
              <c16:uniqueId val="{00000002-1FAB-474E-A90A-71D3F6EE750A}"/>
            </c:ext>
          </c:extLst>
        </c:ser>
        <c:ser>
          <c:idx val="3"/>
          <c:order val="3"/>
          <c:tx>
            <c:strRef>
              <c:f>'8-a'!$E$3:$E$4</c:f>
              <c:strCache>
                <c:ptCount val="1"/>
                <c:pt idx="0">
                  <c:v>Standard car</c:v>
                </c:pt>
              </c:strCache>
            </c:strRef>
          </c:tx>
          <c:spPr>
            <a:solidFill>
              <a:schemeClr val="accent4"/>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'8-a'!$E$5:$E$12</c:f>
              <c:numCache>
                <c:formatCode>General</c:formatCode>
                <c:ptCount val="7"/>
                <c:pt idx="0">
                  <c:v>4302702</c:v>
                </c:pt>
                <c:pt idx="1">
                  <c:v>5335378</c:v>
                </c:pt>
                <c:pt idx="2">
                  <c:v>4330271</c:v>
                </c:pt>
                <c:pt idx="3">
                  <c:v>4352424</c:v>
                </c:pt>
                <c:pt idx="4">
                  <c:v>4024481</c:v>
                </c:pt>
                <c:pt idx="5">
                  <c:v>3910884</c:v>
                </c:pt>
                <c:pt idx="6">
                  <c:v>3776248</c:v>
                </c:pt>
              </c:numCache>
            </c:numRef>
          </c:val>
          <c:extLst>
            <c:ext xmlns:c16="http://schemas.microsoft.com/office/drawing/2014/chart" uri="{C3380CC4-5D6E-409C-BE32-E72D297353CC}">
              <c16:uniqueId val="{00000003-1FAB-474E-A90A-71D3F6EE750A}"/>
            </c:ext>
          </c:extLst>
        </c:ser>
        <c:ser>
          <c:idx val="4"/>
          <c:order val="4"/>
          <c:tx>
            <c:strRef>
              <c:f>'8-a'!$F$3:$F$4</c:f>
              <c:strCache>
                <c:ptCount val="1"/>
                <c:pt idx="0">
                  <c:v>Standard SUV</c:v>
                </c:pt>
              </c:strCache>
            </c:strRef>
          </c:tx>
          <c:spPr>
            <a:solidFill>
              <a:schemeClr val="accent5"/>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'8-a'!$F$5:$F$12</c:f>
              <c:numCache>
                <c:formatCode>General</c:formatCode>
                <c:ptCount val="7"/>
                <c:pt idx="0">
                  <c:v>4090736</c:v>
                </c:pt>
                <c:pt idx="1">
                  <c:v>5204603</c:v>
                </c:pt>
                <c:pt idx="2">
                  <c:v>6824931</c:v>
                </c:pt>
                <c:pt idx="3">
                  <c:v>7026781</c:v>
                </c:pt>
                <c:pt idx="4">
                  <c:v>7401139</c:v>
                </c:pt>
                <c:pt idx="5">
                  <c:v>7655558</c:v>
                </c:pt>
                <c:pt idx="6">
                  <c:v>7857280</c:v>
                </c:pt>
              </c:numCache>
            </c:numRef>
          </c:val>
          <c:extLst>
            <c:ext xmlns:c16="http://schemas.microsoft.com/office/drawing/2014/chart" uri="{C3380CC4-5D6E-409C-BE32-E72D297353CC}">
              <c16:uniqueId val="{00000004-1FAB-474E-A90A-71D3F6EE750A}"/>
            </c:ext>
          </c:extLst>
        </c:ser>
        <c:ser>
          <c:idx val="5"/>
          <c:order val="5"/>
          <c:tx>
            <c:strRef>
              <c:f>'8-a'!$G$3:$G$4</c:f>
              <c:strCache>
                <c:ptCount val="1"/>
                <c:pt idx="0">
                  <c:v>Standard truck</c:v>
                </c:pt>
              </c:strCache>
            </c:strRef>
          </c:tx>
          <c:spPr>
            <a:solidFill>
              <a:schemeClr val="accent6"/>
            </a:solidFill>
            <a:ln>
              <a:noFill/>
            </a:ln>
            <a:effectLst/>
          </c:spPr>
          <c:invertIfNegative val="0"/>
          <c:cat>
            <c:strRef>
              <c:f>'8-a'!$A$5:$A$12</c:f>
              <c:strCache>
                <c:ptCount val="7"/>
                <c:pt idx="0">
                  <c:v>2020</c:v>
                </c:pt>
                <c:pt idx="1">
                  <c:v>2025</c:v>
                </c:pt>
                <c:pt idx="2">
                  <c:v>2030</c:v>
                </c:pt>
                <c:pt idx="3">
                  <c:v>2035</c:v>
                </c:pt>
                <c:pt idx="4">
                  <c:v>2040</c:v>
                </c:pt>
                <c:pt idx="5">
                  <c:v>2045</c:v>
                </c:pt>
                <c:pt idx="6">
                  <c:v>2050</c:v>
                </c:pt>
              </c:strCache>
            </c:strRef>
          </c:cat>
          <c:val>
            <c:numRef>
              <c:f>'8-a'!$G$5:$G$12</c:f>
              <c:numCache>
                <c:formatCode>General</c:formatCode>
                <c:ptCount val="7"/>
                <c:pt idx="0">
                  <c:v>843692</c:v>
                </c:pt>
                <c:pt idx="1">
                  <c:v>754477</c:v>
                </c:pt>
                <c:pt idx="2">
                  <c:v>550356</c:v>
                </c:pt>
                <c:pt idx="3">
                  <c:v>473356</c:v>
                </c:pt>
                <c:pt idx="4">
                  <c:v>417807</c:v>
                </c:pt>
                <c:pt idx="5">
                  <c:v>399006</c:v>
                </c:pt>
                <c:pt idx="6">
                  <c:v>362652</c:v>
                </c:pt>
              </c:numCache>
            </c:numRef>
          </c:val>
          <c:extLst>
            <c:ext xmlns:c16="http://schemas.microsoft.com/office/drawing/2014/chart" uri="{C3380CC4-5D6E-409C-BE32-E72D297353CC}">
              <c16:uniqueId val="{00000005-1FAB-474E-A90A-71D3F6EE750A}"/>
            </c:ext>
          </c:extLst>
        </c:ser>
        <c:dLbls>
          <c:showLegendKey val="0"/>
          <c:showVal val="0"/>
          <c:showCatName val="0"/>
          <c:showSerName val="0"/>
          <c:showPercent val="0"/>
          <c:showBubbleSize val="0"/>
        </c:dLbls>
        <c:gapWidth val="150"/>
        <c:overlap val="100"/>
        <c:axId val="99956784"/>
        <c:axId val="99957768"/>
      </c:barChart>
      <c:catAx>
        <c:axId val="9995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9957768"/>
        <c:crosses val="autoZero"/>
        <c:auto val="1"/>
        <c:lblAlgn val="ctr"/>
        <c:lblOffset val="100"/>
        <c:noMultiLvlLbl val="0"/>
      </c:catAx>
      <c:valAx>
        <c:axId val="9995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9956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[ld-attributes-302-updated_Julia Thomas.xlsx]8-b!PivotTable2</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'8-b'!$B$3:$B$4</c:f>
              <c:strCache>
                <c:ptCount val="1"/>
                <c:pt idx="0">
                  <c:v>Pre car</c:v>
                </c:pt>
              </c:strCache>
            </c:strRef>
          </c:tx>
          <c:spPr>
            <a:solidFill>
              <a:schemeClr val="accent1"/>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'8-b'!$B$5:$B$12</c:f>
              <c:numCache>
                <c:formatCode>General</c:formatCode>
                <c:ptCount val="7"/>
                <c:pt idx="0">
                  <c:v>1585000</c:v>
                </c:pt>
                <c:pt idx="1">
                  <c:v>1930594</c:v>
                </c:pt>
                <c:pt idx="2">
                  <c:v>1398946</c:v>
                </c:pt>
                <c:pt idx="3">
                  <c:v>1711103</c:v>
                </c:pt>
                <c:pt idx="4">
                  <c:v>1834410</c:v>
                </c:pt>
                <c:pt idx="5">
                  <c:v>1907622</c:v>
                </c:pt>
                <c:pt idx="6">
                  <c:v>1990815</c:v>
                </c:pt>
              </c:numCache>
            </c:numRef>
          </c:val>
          <c:extLst>
            <c:ext xmlns:c16="http://schemas.microsoft.com/office/drawing/2014/chart" uri="{C3380CC4-5D6E-409C-BE32-E72D297353CC}">
              <c16:uniqueId val="{00000000-5589-4F27-B752-8F1C28ABC1AE}"/>
            </c:ext>
          </c:extLst>
        </c:ser>
        <c:ser>
          <c:idx val="1"/>
          <c:order val="1"/>
          <c:tx>
            <c:strRef>
              <c:f>'8-b'!$C$3:$C$4</c:f>
              <c:strCache>
                <c:ptCount val="1"/>
                <c:pt idx="0">
                  <c:v>Pre SUV</c:v>
                </c:pt>
              </c:strCache>
            </c:strRef>
          </c:tx>
          <c:spPr>
            <a:solidFill>
              <a:schemeClr val="accent2"/>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'8-b'!$C$5:$C$12</c:f>
              <c:numCache>
                <c:formatCode>General</c:formatCode>
                <c:ptCount val="7"/>
                <c:pt idx="0">
                  <c:v>710727</c:v>
                </c:pt>
                <c:pt idx="1">
                  <c:v>926868</c:v>
                </c:pt>
                <c:pt idx="2">
                  <c:v>1288392</c:v>
                </c:pt>
                <c:pt idx="3">
                  <c:v>1126804</c:v>
                </c:pt>
                <c:pt idx="4">
                  <c:v>1060322</c:v>
                </c:pt>
                <c:pt idx="5">
                  <c:v>1064804</c:v>
                </c:pt>
                <c:pt idx="6">
                  <c:v>1073974</c:v>
                </c:pt>
              </c:numCache>
            </c:numRef>
          </c:val>
          <c:extLst>
            <c:ext xmlns:c16="http://schemas.microsoft.com/office/drawing/2014/chart" uri="{C3380CC4-5D6E-409C-BE32-E72D297353CC}">
              <c16:uniqueId val="{00000001-5589-4F27-B752-8F1C28ABC1AE}"/>
            </c:ext>
          </c:extLst>
        </c:ser>
        <c:ser>
          <c:idx val="2"/>
          <c:order val="2"/>
          <c:tx>
            <c:strRef>
              <c:f>'8-b'!$D$3:$D$4</c:f>
              <c:strCache>
                <c:ptCount val="1"/>
                <c:pt idx="0">
                  <c:v>Pre truck</c:v>
                </c:pt>
              </c:strCache>
            </c:strRef>
          </c:tx>
          <c:spPr>
            <a:solidFill>
              <a:schemeClr val="accent3"/>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'8-b'!$D$5:$D$12</c:f>
              <c:numCache>
                <c:formatCode>General</c:formatCode>
                <c:ptCount val="7"/>
                <c:pt idx="0">
                  <c:v>132062</c:v>
                </c:pt>
                <c:pt idx="1">
                  <c:v>129856</c:v>
                </c:pt>
                <c:pt idx="2">
                  <c:v>76749</c:v>
                </c:pt>
                <c:pt idx="3">
                  <c:v>56881</c:v>
                </c:pt>
                <c:pt idx="4">
                  <c:v>42309</c:v>
                </c:pt>
                <c:pt idx="5">
                  <c:v>31272</c:v>
                </c:pt>
                <c:pt idx="6">
                  <c:v>28931</c:v>
                </c:pt>
              </c:numCache>
            </c:numRef>
          </c:val>
          <c:extLst>
            <c:ext xmlns:c16="http://schemas.microsoft.com/office/drawing/2014/chart" uri="{C3380CC4-5D6E-409C-BE32-E72D297353CC}">
              <c16:uniqueId val="{00000002-5589-4F27-B752-8F1C28ABC1AE}"/>
            </c:ext>
          </c:extLst>
        </c:ser>
        <c:ser>
          <c:idx val="3"/>
          <c:order val="3"/>
          <c:tx>
            <c:strRef>
              <c:f>'8-b'!$E$3:$E$4</c:f>
              <c:strCache>
                <c:ptCount val="1"/>
                <c:pt idx="0">
                  <c:v>Standard car</c:v>
                </c:pt>
              </c:strCache>
            </c:strRef>
          </c:tx>
          <c:spPr>
            <a:solidFill>
              <a:schemeClr val="accent4"/>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'8-b'!$E$5:$E$12</c:f>
              <c:numCache>
                <c:formatCode>General</c:formatCode>
                <c:ptCount val="7"/>
                <c:pt idx="0">
                  <c:v>4302702</c:v>
                </c:pt>
                <c:pt idx="1">
                  <c:v>5231097</c:v>
                </c:pt>
                <c:pt idx="2">
                  <c:v>3832348</c:v>
                </c:pt>
                <c:pt idx="3">
                  <c:v>5128875</c:v>
                </c:pt>
                <c:pt idx="4">
                  <c:v>5288800</c:v>
                </c:pt>
                <c:pt idx="5">
                  <c:v>5510207</c:v>
                </c:pt>
                <c:pt idx="6">
                  <c:v>5564261</c:v>
                </c:pt>
              </c:numCache>
            </c:numRef>
          </c:val>
          <c:extLst>
            <c:ext xmlns:c16="http://schemas.microsoft.com/office/drawing/2014/chart" uri="{C3380CC4-5D6E-409C-BE32-E72D297353CC}">
              <c16:uniqueId val="{00000003-5589-4F27-B752-8F1C28ABC1AE}"/>
            </c:ext>
          </c:extLst>
        </c:ser>
        <c:ser>
          <c:idx val="4"/>
          <c:order val="4"/>
          <c:tx>
            <c:strRef>
              <c:f>'8-b'!$F$3:$F$4</c:f>
              <c:strCache>
                <c:ptCount val="1"/>
                <c:pt idx="0">
                  <c:v>Standard SUV</c:v>
                </c:pt>
              </c:strCache>
            </c:strRef>
          </c:tx>
          <c:spPr>
            <a:solidFill>
              <a:schemeClr val="accent5"/>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'8-b'!$F$5:$F$12</c:f>
              <c:numCache>
                <c:formatCode>General</c:formatCode>
                <c:ptCount val="7"/>
                <c:pt idx="0">
                  <c:v>4090736</c:v>
                </c:pt>
                <c:pt idx="1">
                  <c:v>5322637</c:v>
                </c:pt>
                <c:pt idx="2">
                  <c:v>7348468</c:v>
                </c:pt>
                <c:pt idx="3">
                  <c:v>6408420</c:v>
                </c:pt>
                <c:pt idx="4">
                  <c:v>6202497</c:v>
                </c:pt>
                <c:pt idx="5">
                  <c:v>6265808</c:v>
                </c:pt>
                <c:pt idx="6">
                  <c:v>6105772</c:v>
                </c:pt>
              </c:numCache>
            </c:numRef>
          </c:val>
          <c:extLst>
            <c:ext xmlns:c16="http://schemas.microsoft.com/office/drawing/2014/chart" uri="{C3380CC4-5D6E-409C-BE32-E72D297353CC}">
              <c16:uniqueId val="{00000004-5589-4F27-B752-8F1C28ABC1AE}"/>
            </c:ext>
          </c:extLst>
        </c:ser>
        <c:ser>
          <c:idx val="5"/>
          <c:order val="5"/>
          <c:tx>
            <c:strRef>
              <c:f>'8-b'!$G$3:$G$4</c:f>
              <c:strCache>
                <c:ptCount val="1"/>
                <c:pt idx="0">
                  <c:v>Standard truck</c:v>
                </c:pt>
              </c:strCache>
            </c:strRef>
          </c:tx>
          <c:spPr>
            <a:solidFill>
              <a:schemeClr val="accent6"/>
            </a:solidFill>
            <a:ln>
              <a:noFill/>
            </a:ln>
            <a:effectLst/>
          </c:spPr>
          <c:invertIfNegative val="0"/>
          <c:cat>
            <c:strRef>
              <c:f>'8-b'!$A$5:$A$12</c:f>
              <c:strCache>
                <c:ptCount val="7"/>
                <c:pt idx="0">
                  <c:v>2020</c:v>
                </c:pt>
                <c:pt idx="1">
                  <c:v>2025</c:v>
                </c:pt>
                <c:pt idx="2">
                  <c:v>2030</c:v>
                </c:pt>
                <c:pt idx="3">
                  <c:v>2035</c:v>
                </c:pt>
                <c:pt idx="4">
                  <c:v>2040</c:v>
                </c:pt>
                <c:pt idx="5">
                  <c:v>2045</c:v>
                </c:pt>
                <c:pt idx="6">
                  <c:v>2050</c:v>
                </c:pt>
              </c:strCache>
            </c:strRef>
          </c:cat>
          <c:val>
            <c:numRef>
              <c:f>'8-b'!$G$5:$G$12</c:f>
              <c:numCache>
                <c:formatCode>General</c:formatCode>
                <c:ptCount val="7"/>
                <c:pt idx="0">
                  <c:v>843692</c:v>
                </c:pt>
                <c:pt idx="1">
                  <c:v>741805</c:v>
                </c:pt>
                <c:pt idx="2">
                  <c:v>475717</c:v>
                </c:pt>
                <c:pt idx="3">
                  <c:v>379399</c:v>
                </c:pt>
                <c:pt idx="4">
                  <c:v>277001</c:v>
                </c:pt>
                <c:pt idx="5">
                  <c:v>183990</c:v>
                </c:pt>
                <c:pt idx="6">
                  <c:v>176110</c:v>
                </c:pt>
              </c:numCache>
            </c:numRef>
          </c:val>
          <c:extLst>
            <c:ext xmlns:c16="http://schemas.microsoft.com/office/drawing/2014/chart" uri="{C3380CC4-5D6E-409C-BE32-E72D297353CC}">
              <c16:uniqueId val="{00000005-5589-4F27-B752-8F1C28ABC1AE}"/>
            </c:ext>
          </c:extLst>
        </c:ser>
        <c:dLbls>
          <c:showLegendKey val="0"/>
          <c:showVal val="0"/>
          <c:showCatName val="0"/>
          <c:showSerName val="0"/>
          <c:showPercent val="0"/>
          <c:showBubbleSize val="0"/>
        </c:dLbls>
        <c:gapWidth val="150"/>
        <c:overlap val="100"/>
        <c:axId val="551975504"/>
        <c:axId val="551980096"/>
      </c:barChart>
      <c:catAx>
        <c:axId val="55197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51980096"/>
        <c:crosses val="autoZero"/>
        <c:auto val="1"/>
        <c:lblAlgn val="ctr"/>
        <c:lblOffset val="100"/>
        <c:noMultiLvlLbl val="0"/>
      </c:catAx>
      <c:valAx>
        <c:axId val="551980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51975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5400000" cy="2700000"/>
    <xdr:graphicFrame macro="">
      <xdr:nvGraphicFramePr>
        <xdr:cNvPr id="2" name="Chart 1">
          <a:extLst>
            <a:ext uri="{FF2B5EF4-FFF2-40B4-BE49-F238E27FC236}">
              <a16:creationId xmlns:a16="http://schemas.microsoft.com/office/drawing/2014/main" id="{08E3899A-6545-4F87-A95C-E6E1F0BFA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30</xdr:row>
      <xdr:rowOff>0</xdr:rowOff>
    </xdr:from>
    <xdr:ext cx="5400000" cy="2700000"/>
    <xdr:graphicFrame macro="">
      <xdr:nvGraphicFramePr>
        <xdr:cNvPr id="3" name="Chart 2">
          <a:extLst>
            <a:ext uri="{FF2B5EF4-FFF2-40B4-BE49-F238E27FC236}">
              <a16:creationId xmlns:a16="http://schemas.microsoft.com/office/drawing/2014/main" id="{6DD60C5A-E088-4A77-999F-7F6F7EC96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0</xdr:colOff>
      <xdr:row>15</xdr:row>
      <xdr:rowOff>0</xdr:rowOff>
    </xdr:from>
    <xdr:ext cx="5400000" cy="2700000"/>
    <xdr:graphicFrame macro="">
      <xdr:nvGraphicFramePr>
        <xdr:cNvPr id="4" name="Chart 3">
          <a:extLst>
            <a:ext uri="{FF2B5EF4-FFF2-40B4-BE49-F238E27FC236}">
              <a16:creationId xmlns:a16="http://schemas.microsoft.com/office/drawing/2014/main" id="{A507F1BD-2ABF-4862-BF78-BC8228ECC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6</xdr:col>
      <xdr:colOff>0</xdr:colOff>
      <xdr:row>30</xdr:row>
      <xdr:rowOff>0</xdr:rowOff>
    </xdr:from>
    <xdr:ext cx="5400000" cy="2700000"/>
    <xdr:graphicFrame macro="">
      <xdr:nvGraphicFramePr>
        <xdr:cNvPr id="5" name="Chart 4">
          <a:extLst>
            <a:ext uri="{FF2B5EF4-FFF2-40B4-BE49-F238E27FC236}">
              <a16:creationId xmlns:a16="http://schemas.microsoft.com/office/drawing/2014/main" id="{9B714545-BE12-4BD8-89FB-CB4E7A185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15</xdr:col>
      <xdr:colOff>0</xdr:colOff>
      <xdr:row>15</xdr:row>
      <xdr:rowOff>0</xdr:rowOff>
    </xdr:from>
    <xdr:ext cx="5400000" cy="2700000"/>
    <xdr:graphicFrame macro="">
      <xdr:nvGraphicFramePr>
        <xdr:cNvPr id="6" name="Chart 5">
          <a:extLst>
            <a:ext uri="{FF2B5EF4-FFF2-40B4-BE49-F238E27FC236}">
              <a16:creationId xmlns:a16="http://schemas.microsoft.com/office/drawing/2014/main" id="{35C2BFA0-0BF1-47D2-AFF2-DB516116E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15</xdr:col>
      <xdr:colOff>0</xdr:colOff>
      <xdr:row>30</xdr:row>
      <xdr:rowOff>0</xdr:rowOff>
    </xdr:from>
    <xdr:ext cx="5400000" cy="2700000"/>
    <xdr:graphicFrame macro="">
      <xdr:nvGraphicFramePr>
        <xdr:cNvPr id="7" name="Chart 6">
          <a:extLst>
            <a:ext uri="{FF2B5EF4-FFF2-40B4-BE49-F238E27FC236}">
              <a16:creationId xmlns:a16="http://schemas.microsoft.com/office/drawing/2014/main" id="{20060B26-2D3D-47EF-AEBC-86BC54855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24</xdr:col>
      <xdr:colOff>0</xdr:colOff>
      <xdr:row>15</xdr:row>
      <xdr:rowOff>0</xdr:rowOff>
    </xdr:from>
    <xdr:ext cx="5400000" cy="2700000"/>
    <xdr:graphicFrame macro="">
      <xdr:nvGraphicFramePr>
        <xdr:cNvPr id="8" name="Chart 7">
          <a:extLst>
            <a:ext uri="{FF2B5EF4-FFF2-40B4-BE49-F238E27FC236}">
              <a16:creationId xmlns:a16="http://schemas.microsoft.com/office/drawing/2014/main" id="{3BE35677-2FBF-44EE-A473-34DBCF5DB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24</xdr:col>
      <xdr:colOff>0</xdr:colOff>
      <xdr:row>30</xdr:row>
      <xdr:rowOff>0</xdr:rowOff>
    </xdr:from>
    <xdr:ext cx="5400000" cy="2700000"/>
    <xdr:graphicFrame macro="">
      <xdr:nvGraphicFramePr>
        <xdr:cNvPr id="9" name="Chart 8">
          <a:extLst>
            <a:ext uri="{FF2B5EF4-FFF2-40B4-BE49-F238E27FC236}">
              <a16:creationId xmlns:a16="http://schemas.microsoft.com/office/drawing/2014/main" id="{AF96449D-FF90-4035-AB68-0992F8082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45</xdr:row>
      <xdr:rowOff>0</xdr:rowOff>
    </xdr:from>
    <xdr:ext cx="5400000" cy="2700000"/>
    <xdr:graphicFrame macro="">
      <xdr:nvGraphicFramePr>
        <xdr:cNvPr id="10" name="Chart 9">
          <a:extLst>
            <a:ext uri="{FF2B5EF4-FFF2-40B4-BE49-F238E27FC236}">
              <a16:creationId xmlns:a16="http://schemas.microsoft.com/office/drawing/2014/main" id="{962BB4FB-B337-41AE-9F8F-F141B96FB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6</xdr:col>
      <xdr:colOff>0</xdr:colOff>
      <xdr:row>45</xdr:row>
      <xdr:rowOff>0</xdr:rowOff>
    </xdr:from>
    <xdr:ext cx="5400000" cy="2700000"/>
    <xdr:graphicFrame macro="">
      <xdr:nvGraphicFramePr>
        <xdr:cNvPr id="11" name="Chart 10">
          <a:extLst>
            <a:ext uri="{FF2B5EF4-FFF2-40B4-BE49-F238E27FC236}">
              <a16:creationId xmlns:a16="http://schemas.microsoft.com/office/drawing/2014/main" id="{1BF7593D-F2C7-41E9-BA40-2964B34C2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15</xdr:col>
      <xdr:colOff>0</xdr:colOff>
      <xdr:row>45</xdr:row>
      <xdr:rowOff>0</xdr:rowOff>
    </xdr:from>
    <xdr:ext cx="5400000" cy="2700000"/>
    <xdr:graphicFrame macro="">
      <xdr:nvGraphicFramePr>
        <xdr:cNvPr id="12" name="Chart 11">
          <a:extLst>
            <a:ext uri="{FF2B5EF4-FFF2-40B4-BE49-F238E27FC236}">
              <a16:creationId xmlns:a16="http://schemas.microsoft.com/office/drawing/2014/main" id="{A7B3E99B-3D79-4BA6-B82B-59A76F16A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15</xdr:row>
      <xdr:rowOff>0</xdr:rowOff>
    </xdr:from>
    <xdr:ext cx="5400000" cy="2700000"/>
    <xdr:graphicFrame macro="">
      <xdr:nvGraphicFramePr>
        <xdr:cNvPr id="2" name="Chart 1">
          <a:extLst>
            <a:ext uri="{FF2B5EF4-FFF2-40B4-BE49-F238E27FC236}">
              <a16:creationId xmlns:a16="http://schemas.microsoft.com/office/drawing/2014/main" id="{EDFFC73A-45EC-47AF-A0FF-7B0A16E36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30</xdr:row>
      <xdr:rowOff>0</xdr:rowOff>
    </xdr:from>
    <xdr:ext cx="5400000" cy="2700000"/>
    <xdr:graphicFrame macro="">
      <xdr:nvGraphicFramePr>
        <xdr:cNvPr id="3" name="Chart 2">
          <a:extLst>
            <a:ext uri="{FF2B5EF4-FFF2-40B4-BE49-F238E27FC236}">
              <a16:creationId xmlns:a16="http://schemas.microsoft.com/office/drawing/2014/main" id="{0D007796-AA44-4FBC-85C7-243E676C0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6</xdr:col>
      <xdr:colOff>0</xdr:colOff>
      <xdr:row>15</xdr:row>
      <xdr:rowOff>0</xdr:rowOff>
    </xdr:from>
    <xdr:ext cx="5400000" cy="2700000"/>
    <xdr:graphicFrame macro="">
      <xdr:nvGraphicFramePr>
        <xdr:cNvPr id="4" name="Chart 3">
          <a:extLst>
            <a:ext uri="{FF2B5EF4-FFF2-40B4-BE49-F238E27FC236}">
              <a16:creationId xmlns:a16="http://schemas.microsoft.com/office/drawing/2014/main" id="{3AE2DEDA-92DD-442D-B77C-E2B268978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6</xdr:col>
      <xdr:colOff>0</xdr:colOff>
      <xdr:row>30</xdr:row>
      <xdr:rowOff>0</xdr:rowOff>
    </xdr:from>
    <xdr:ext cx="5400000" cy="2700000"/>
    <xdr:graphicFrame macro="">
      <xdr:nvGraphicFramePr>
        <xdr:cNvPr id="5" name="Chart 4">
          <a:extLst>
            <a:ext uri="{FF2B5EF4-FFF2-40B4-BE49-F238E27FC236}">
              <a16:creationId xmlns:a16="http://schemas.microsoft.com/office/drawing/2014/main" id="{CD5A866F-9CF5-4766-B896-12E54FD5F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15</xdr:col>
      <xdr:colOff>0</xdr:colOff>
      <xdr:row>15</xdr:row>
      <xdr:rowOff>0</xdr:rowOff>
    </xdr:from>
    <xdr:ext cx="5400000" cy="2700000"/>
    <xdr:graphicFrame macro="">
      <xdr:nvGraphicFramePr>
        <xdr:cNvPr id="6" name="Chart 5">
          <a:extLst>
            <a:ext uri="{FF2B5EF4-FFF2-40B4-BE49-F238E27FC236}">
              <a16:creationId xmlns:a16="http://schemas.microsoft.com/office/drawing/2014/main" id="{F2FE597A-D784-45E2-A551-669CBE4D5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15</xdr:col>
      <xdr:colOff>0</xdr:colOff>
      <xdr:row>30</xdr:row>
      <xdr:rowOff>0</xdr:rowOff>
    </xdr:from>
    <xdr:ext cx="5400000" cy="2700000"/>
    <xdr:graphicFrame macro="">
      <xdr:nvGraphicFramePr>
        <xdr:cNvPr id="7" name="Chart 6">
          <a:extLst>
            <a:ext uri="{FF2B5EF4-FFF2-40B4-BE49-F238E27FC236}">
              <a16:creationId xmlns:a16="http://schemas.microsoft.com/office/drawing/2014/main" id="{858AF00A-94DB-49B4-B0A8-3158B8046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24</xdr:col>
      <xdr:colOff>0</xdr:colOff>
      <xdr:row>15</xdr:row>
      <xdr:rowOff>0</xdr:rowOff>
    </xdr:from>
    <xdr:ext cx="5400000" cy="2700000"/>
    <xdr:graphicFrame macro="">
      <xdr:nvGraphicFramePr>
        <xdr:cNvPr id="8" name="Chart 7">
          <a:extLst>
            <a:ext uri="{FF2B5EF4-FFF2-40B4-BE49-F238E27FC236}">
              <a16:creationId xmlns:a16="http://schemas.microsoft.com/office/drawing/2014/main" id="{8E578698-C343-4FAA-918C-708258126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24</xdr:col>
      <xdr:colOff>0</xdr:colOff>
      <xdr:row>30</xdr:row>
      <xdr:rowOff>0</xdr:rowOff>
    </xdr:from>
    <xdr:ext cx="5400000" cy="2700000"/>
    <xdr:graphicFrame macro="">
      <xdr:nvGraphicFramePr>
        <xdr:cNvPr id="9" name="Chart 8">
          <a:extLst>
            <a:ext uri="{FF2B5EF4-FFF2-40B4-BE49-F238E27FC236}">
              <a16:creationId xmlns:a16="http://schemas.microsoft.com/office/drawing/2014/main" id="{944E4D97-5C0C-4EA6-8B50-F1D82C646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45</xdr:row>
      <xdr:rowOff>0</xdr:rowOff>
    </xdr:from>
    <xdr:ext cx="5400000" cy="2700000"/>
    <xdr:graphicFrame macro="">
      <xdr:nvGraphicFramePr>
        <xdr:cNvPr id="10" name="Chart 9">
          <a:extLst>
            <a:ext uri="{FF2B5EF4-FFF2-40B4-BE49-F238E27FC236}">
              <a16:creationId xmlns:a16="http://schemas.microsoft.com/office/drawing/2014/main" id="{5DA38B35-3EE3-429B-930C-3C2DBE6EA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6</xdr:col>
      <xdr:colOff>0</xdr:colOff>
      <xdr:row>45</xdr:row>
      <xdr:rowOff>0</xdr:rowOff>
    </xdr:from>
    <xdr:ext cx="5400000" cy="2700000"/>
    <xdr:graphicFrame macro="">
      <xdr:nvGraphicFramePr>
        <xdr:cNvPr id="11" name="Chart 10">
          <a:extLst>
            <a:ext uri="{FF2B5EF4-FFF2-40B4-BE49-F238E27FC236}">
              <a16:creationId xmlns:a16="http://schemas.microsoft.com/office/drawing/2014/main" id="{A466BB0B-2AC9-4AC1-BB36-87C33D80F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15</xdr:col>
      <xdr:colOff>0</xdr:colOff>
      <xdr:row>45</xdr:row>
      <xdr:rowOff>0</xdr:rowOff>
    </xdr:from>
    <xdr:ext cx="5400000" cy="2700000"/>
    <xdr:graphicFrame macro="">
      <xdr:nvGraphicFramePr>
        <xdr:cNvPr id="12" name="Chart 11">
          <a:extLst>
            <a:ext uri="{FF2B5EF4-FFF2-40B4-BE49-F238E27FC236}">
              <a16:creationId xmlns:a16="http://schemas.microsoft.com/office/drawing/2014/main" id="{08116495-9883-466D-96E3-4040006B1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26670</xdr:rowOff>
    </xdr:from>
    <xdr:to>
      <xdr:col>13</xdr:col>
      <xdr:colOff>396240</xdr:colOff>
      <xdr:row>20</xdr:row>
      <xdr:rowOff>26670</xdr:rowOff>
    </xdr:to>
    <xdr:graphicFrame macro="">
      <xdr:nvGraphicFramePr>
        <xdr:cNvPr id="2" name="Chart 1">
          <a:extLst>
            <a:ext uri="{FF2B5EF4-FFF2-40B4-BE49-F238E27FC236}">
              <a16:creationId xmlns:a16="http://schemas.microsoft.com/office/drawing/2014/main" id="{0FAB70BA-1066-4E9C-A4B3-FB18A4CBF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411480</xdr:colOff>
      <xdr:row>20</xdr:row>
      <xdr:rowOff>38100</xdr:rowOff>
    </xdr:to>
    <xdr:graphicFrame macro="">
      <xdr:nvGraphicFramePr>
        <xdr:cNvPr id="2" name="Chart 1">
          <a:extLst>
            <a:ext uri="{FF2B5EF4-FFF2-40B4-BE49-F238E27FC236}">
              <a16:creationId xmlns:a16="http://schemas.microsoft.com/office/drawing/2014/main" id="{E8D447CC-8807-4EA2-95DA-CEFCFE3D1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26670</xdr:rowOff>
    </xdr:from>
    <xdr:to>
      <xdr:col>13</xdr:col>
      <xdr:colOff>396240</xdr:colOff>
      <xdr:row>20</xdr:row>
      <xdr:rowOff>26670</xdr:rowOff>
    </xdr:to>
    <xdr:graphicFrame macro="">
      <xdr:nvGraphicFramePr>
        <xdr:cNvPr id="2" name="Chart 1">
          <a:extLst>
            <a:ext uri="{FF2B5EF4-FFF2-40B4-BE49-F238E27FC236}">
              <a16:creationId xmlns:a16="http://schemas.microsoft.com/office/drawing/2014/main" id="{8CE114C2-2FC7-4384-83B1-789B357BF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238125</xdr:colOff>
      <xdr:row>20</xdr:row>
      <xdr:rowOff>38100</xdr:rowOff>
    </xdr:to>
    <xdr:graphicFrame macro="">
      <xdr:nvGraphicFramePr>
        <xdr:cNvPr id="2" name="Chart 1">
          <a:extLst>
            <a:ext uri="{FF2B5EF4-FFF2-40B4-BE49-F238E27FC236}">
              <a16:creationId xmlns:a16="http://schemas.microsoft.com/office/drawing/2014/main" id="{6A6A7E30-7581-4A7A-9A25-404815D7B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yang\Desktop\NREL_Material\Vehicle%20Attributes\Attributes_List\Attributes_Output_Format_Code\220_2Scenario\ESS_301\Attributes_Baseline_LD_302.xlsx" TargetMode="External"/><Relationship Id="rId1" Type="http://schemas.openxmlformats.org/officeDocument/2006/relationships/externalLinkPath" Target="/Users/fyang/Desktop/NREL_Material/Vehicle%20Attributes/Attributes_List/Attributes_Output_Format_Code/220_2Scenario/ESS_301/Attributes_Baseline_LD_3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yang\Desktop\NREL_Material\Vehicle%20Attributes\Attributes_List\Attributes_Output_Format_Code\220_2Scenario\Baseline_223\Attributes_Baseline_LD_baseline.xlsx" TargetMode="External"/><Relationship Id="rId1" Type="http://schemas.openxmlformats.org/officeDocument/2006/relationships/externalLinkPath" Target="/Users/fyang/Desktop/NREL_Material/Vehicle%20Attributes/Attributes_List/Attributes_Output_Format_Code/220_2Scenario/Baseline_223/Attributes_Baseline_LD_base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a"/>
      <sheetName val="6-a"/>
      <sheetName val="5-a"/>
    </sheetNames>
    <sheetDataSet>
      <sheetData sheetId="0">
        <row r="5">
          <cell r="B5">
            <v>2020</v>
          </cell>
        </row>
      </sheetData>
      <sheetData sheetId="1">
        <row r="3">
          <cell r="E3" t="str">
            <v>Design_Cate</v>
          </cell>
          <cell r="F3" t="str">
            <v>Type</v>
          </cell>
          <cell r="G3" t="str">
            <v>MSRP</v>
          </cell>
          <cell r="H3" t="str">
            <v>Acceleration Time (s 0-60 MPH)</v>
          </cell>
          <cell r="I3" t="str">
            <v>Interior Volume (cuFt)</v>
          </cell>
          <cell r="J3" t="str">
            <v>Fuel Cost ($/mi)</v>
          </cell>
          <cell r="K3" t="str">
            <v>Battery Energy (kWh)</v>
          </cell>
          <cell r="L3" t="str">
            <v>Battery Power (kW)</v>
          </cell>
          <cell r="M3" t="str">
            <v>Fuel Converter Power (kW)</v>
          </cell>
          <cell r="N3" t="str">
            <v>Mass (kg)</v>
          </cell>
          <cell r="O3" t="str">
            <v>Electric Range (miles)</v>
          </cell>
          <cell r="P3" t="str">
            <v>CD Electric Consumption (kWh/mile)</v>
          </cell>
          <cell r="Q3" t="str">
            <v>Fraction miles electric</v>
          </cell>
        </row>
        <row r="4">
          <cell r="B4">
            <v>2020</v>
          </cell>
          <cell r="C4" t="str">
            <v>CNG</v>
          </cell>
          <cell r="E4" t="str">
            <v>Standard</v>
          </cell>
          <cell r="F4" t="str">
            <v>car</v>
          </cell>
          <cell r="G4">
            <v>27438</v>
          </cell>
          <cell r="H4">
            <v>10.7</v>
          </cell>
          <cell r="I4">
            <v>101</v>
          </cell>
          <cell r="J4">
            <v>0.04</v>
          </cell>
          <cell r="K4">
            <v>0</v>
          </cell>
          <cell r="L4">
            <v>0</v>
          </cell>
          <cell r="M4">
            <v>81</v>
          </cell>
          <cell r="N4">
            <v>1472</v>
          </cell>
          <cell r="O4">
            <v>0</v>
          </cell>
          <cell r="P4">
            <v>0</v>
          </cell>
          <cell r="Q4">
            <v>0</v>
          </cell>
          <cell r="R4">
            <v>43.1</v>
          </cell>
          <cell r="S4">
            <v>43.11</v>
          </cell>
        </row>
        <row r="5">
          <cell r="B5">
            <v>2025</v>
          </cell>
          <cell r="C5" t="str">
            <v>CNG</v>
          </cell>
          <cell r="E5" t="str">
            <v>Standard</v>
          </cell>
          <cell r="F5" t="str">
            <v>car</v>
          </cell>
          <cell r="G5">
            <v>27484</v>
          </cell>
          <cell r="H5">
            <v>10.6</v>
          </cell>
          <cell r="I5">
            <v>101</v>
          </cell>
          <cell r="J5">
            <v>3.5999999999999997E-2</v>
          </cell>
          <cell r="K5">
            <v>0</v>
          </cell>
          <cell r="L5">
            <v>0</v>
          </cell>
          <cell r="M5">
            <v>82</v>
          </cell>
          <cell r="N5">
            <v>1469</v>
          </cell>
          <cell r="O5">
            <v>0</v>
          </cell>
          <cell r="P5">
            <v>0</v>
          </cell>
          <cell r="Q5">
            <v>0</v>
          </cell>
          <cell r="R5">
            <v>44.1</v>
          </cell>
          <cell r="S5">
            <v>44.15</v>
          </cell>
        </row>
        <row r="6">
          <cell r="B6">
            <v>2045</v>
          </cell>
          <cell r="C6" t="str">
            <v>CNG</v>
          </cell>
          <cell r="E6" t="str">
            <v>Standard</v>
          </cell>
          <cell r="F6" t="str">
            <v>truck</v>
          </cell>
          <cell r="G6">
            <v>39017</v>
          </cell>
          <cell r="H6">
            <v>9.6</v>
          </cell>
          <cell r="I6">
            <v>145</v>
          </cell>
          <cell r="J6">
            <v>4.2000000000000003E-2</v>
          </cell>
          <cell r="K6">
            <v>0</v>
          </cell>
          <cell r="L6">
            <v>0</v>
          </cell>
          <cell r="M6">
            <v>124</v>
          </cell>
          <cell r="N6">
            <v>1907</v>
          </cell>
          <cell r="O6">
            <v>0</v>
          </cell>
          <cell r="P6">
            <v>0</v>
          </cell>
          <cell r="Q6">
            <v>0</v>
          </cell>
          <cell r="R6">
            <v>34.1</v>
          </cell>
          <cell r="S6">
            <v>34.06</v>
          </cell>
        </row>
        <row r="7">
          <cell r="B7">
            <v>2050</v>
          </cell>
          <cell r="C7" t="str">
            <v>CNG</v>
          </cell>
          <cell r="E7" t="str">
            <v>Standard</v>
          </cell>
          <cell r="F7" t="str">
            <v>truck</v>
          </cell>
          <cell r="G7">
            <v>38944</v>
          </cell>
          <cell r="H7">
            <v>9.6</v>
          </cell>
          <cell r="I7">
            <v>145</v>
          </cell>
          <cell r="J7">
            <v>4.2000000000000003E-2</v>
          </cell>
          <cell r="K7">
            <v>0</v>
          </cell>
          <cell r="L7">
            <v>0</v>
          </cell>
          <cell r="M7">
            <v>124</v>
          </cell>
          <cell r="N7">
            <v>1906</v>
          </cell>
          <cell r="O7">
            <v>0</v>
          </cell>
          <cell r="P7">
            <v>0</v>
          </cell>
          <cell r="Q7">
            <v>0</v>
          </cell>
          <cell r="R7">
            <v>34.6</v>
          </cell>
          <cell r="S7">
            <v>34.61</v>
          </cell>
        </row>
        <row r="8">
          <cell r="B8">
            <v>2020</v>
          </cell>
          <cell r="C8" t="str">
            <v>Conventional</v>
          </cell>
          <cell r="E8" t="str">
            <v>Standard</v>
          </cell>
          <cell r="F8" t="str">
            <v>car</v>
          </cell>
          <cell r="G8">
            <v>20947.725746915581</v>
          </cell>
          <cell r="H8">
            <v>8.0913186482981914</v>
          </cell>
          <cell r="I8">
            <v>114.17298939240951</v>
          </cell>
          <cell r="J8">
            <v>7.5816400802183201E-2</v>
          </cell>
          <cell r="K8">
            <v>0</v>
          </cell>
          <cell r="L8">
            <v>0</v>
          </cell>
          <cell r="M8">
            <v>133.48212819229951</v>
          </cell>
          <cell r="N8">
            <v>1576.324911262976</v>
          </cell>
          <cell r="O8">
            <v>0</v>
          </cell>
          <cell r="P8">
            <v>0</v>
          </cell>
          <cell r="Q8">
            <v>0</v>
          </cell>
          <cell r="R8">
            <v>28.88062457870986</v>
          </cell>
          <cell r="S8">
            <v>28.875108365853219</v>
          </cell>
        </row>
        <row r="9">
          <cell r="B9">
            <v>2025</v>
          </cell>
          <cell r="C9" t="str">
            <v>Conventional</v>
          </cell>
          <cell r="E9" t="str">
            <v>Standard</v>
          </cell>
          <cell r="F9" t="str">
            <v>car</v>
          </cell>
          <cell r="G9">
            <v>19876.189295586439</v>
          </cell>
          <cell r="H9">
            <v>7.9871971205597694</v>
          </cell>
          <cell r="I9">
            <v>114.7953576953544</v>
          </cell>
          <cell r="J9">
            <v>8.56752919184052E-2</v>
          </cell>
          <cell r="K9">
            <v>0</v>
          </cell>
          <cell r="L9">
            <v>0</v>
          </cell>
          <cell r="M9">
            <v>135.12237757663641</v>
          </cell>
          <cell r="N9">
            <v>1572.336512513494</v>
          </cell>
          <cell r="O9">
            <v>0</v>
          </cell>
          <cell r="P9">
            <v>0</v>
          </cell>
          <cell r="Q9">
            <v>0</v>
          </cell>
          <cell r="R9">
            <v>30.47260111243644</v>
          </cell>
          <cell r="S9">
            <v>30.461538237147309</v>
          </cell>
        </row>
        <row r="10">
          <cell r="B10">
            <v>2030</v>
          </cell>
          <cell r="C10" t="str">
            <v>Conventional</v>
          </cell>
          <cell r="E10" t="str">
            <v>Standard</v>
          </cell>
          <cell r="F10" t="str">
            <v>car</v>
          </cell>
          <cell r="G10">
            <v>20100.192605632921</v>
          </cell>
          <cell r="H10">
            <v>7.9476412541262382</v>
          </cell>
          <cell r="I10">
            <v>115.0342673226999</v>
          </cell>
          <cell r="J10">
            <v>8.6949743492352197E-2</v>
          </cell>
          <cell r="K10">
            <v>0</v>
          </cell>
          <cell r="L10">
            <v>0</v>
          </cell>
          <cell r="M10">
            <v>137.0012221908477</v>
          </cell>
          <cell r="N10">
            <v>1576.192574647099</v>
          </cell>
          <cell r="O10">
            <v>0</v>
          </cell>
          <cell r="P10">
            <v>0</v>
          </cell>
          <cell r="Q10">
            <v>0</v>
          </cell>
          <cell r="R10">
            <v>32.030031810446722</v>
          </cell>
          <cell r="S10">
            <v>32.025536504549173</v>
          </cell>
        </row>
        <row r="11">
          <cell r="B11">
            <v>2035</v>
          </cell>
          <cell r="C11" t="str">
            <v>Conventional</v>
          </cell>
          <cell r="E11" t="str">
            <v>Standard</v>
          </cell>
          <cell r="F11" t="str">
            <v>car</v>
          </cell>
          <cell r="G11">
            <v>19681.585083062921</v>
          </cell>
          <cell r="H11">
            <v>7.9807939305984874</v>
          </cell>
          <cell r="I11">
            <v>114.84652214853079</v>
          </cell>
          <cell r="J11">
            <v>8.6777679670313398E-2</v>
          </cell>
          <cell r="K11">
            <v>0</v>
          </cell>
          <cell r="L11">
            <v>0</v>
          </cell>
          <cell r="M11">
            <v>134.9966535835982</v>
          </cell>
          <cell r="N11">
            <v>1567.7853150973519</v>
          </cell>
          <cell r="O11">
            <v>0</v>
          </cell>
          <cell r="P11">
            <v>0</v>
          </cell>
          <cell r="Q11">
            <v>0</v>
          </cell>
          <cell r="R11">
            <v>34.003912021617609</v>
          </cell>
          <cell r="S11">
            <v>33.99296537030957</v>
          </cell>
        </row>
        <row r="12">
          <cell r="B12">
            <v>2040</v>
          </cell>
          <cell r="C12" t="str">
            <v>Conventional</v>
          </cell>
          <cell r="E12" t="str">
            <v>Standard</v>
          </cell>
          <cell r="F12" t="str">
            <v>car</v>
          </cell>
          <cell r="G12">
            <v>18517.72515340809</v>
          </cell>
          <cell r="H12">
            <v>8.0797394887535763</v>
          </cell>
          <cell r="I12">
            <v>114.16207305247281</v>
          </cell>
          <cell r="J12">
            <v>8.5954540748079594E-2</v>
          </cell>
          <cell r="K12">
            <v>0</v>
          </cell>
          <cell r="L12">
            <v>0</v>
          </cell>
          <cell r="M12">
            <v>129.89227086021529</v>
          </cell>
          <cell r="N12">
            <v>1539.7868164963299</v>
          </cell>
          <cell r="O12">
            <v>0</v>
          </cell>
          <cell r="P12">
            <v>0</v>
          </cell>
          <cell r="Q12">
            <v>0</v>
          </cell>
          <cell r="R12">
            <v>35.373709755834753</v>
          </cell>
          <cell r="S12">
            <v>35.358338690900098</v>
          </cell>
        </row>
        <row r="13">
          <cell r="B13">
            <v>2045</v>
          </cell>
          <cell r="C13" t="str">
            <v>Conventional</v>
          </cell>
          <cell r="E13" t="str">
            <v>Standard</v>
          </cell>
          <cell r="F13" t="str">
            <v>car</v>
          </cell>
          <cell r="G13">
            <v>17679.0308170319</v>
          </cell>
          <cell r="H13">
            <v>8.1557481798463058</v>
          </cell>
          <cell r="I13">
            <v>114.0560493599188</v>
          </cell>
          <cell r="J13">
            <v>8.5853602238377499E-2</v>
          </cell>
          <cell r="K13">
            <v>0</v>
          </cell>
          <cell r="L13">
            <v>0</v>
          </cell>
          <cell r="M13">
            <v>126.441852629438</v>
          </cell>
          <cell r="N13">
            <v>1522.9383688800219</v>
          </cell>
          <cell r="O13">
            <v>0</v>
          </cell>
          <cell r="P13">
            <v>0</v>
          </cell>
          <cell r="Q13">
            <v>0</v>
          </cell>
          <cell r="R13">
            <v>36.447748897069147</v>
          </cell>
          <cell r="S13">
            <v>36.428481047787649</v>
          </cell>
        </row>
        <row r="14">
          <cell r="B14">
            <v>2050</v>
          </cell>
          <cell r="C14" t="str">
            <v>Conventional</v>
          </cell>
          <cell r="E14" t="str">
            <v>Standard</v>
          </cell>
          <cell r="F14" t="str">
            <v>car</v>
          </cell>
          <cell r="G14">
            <v>17155.84709574973</v>
          </cell>
          <cell r="H14">
            <v>8.1999084684680774</v>
          </cell>
          <cell r="I14">
            <v>113.7087062496072</v>
          </cell>
          <cell r="J14">
            <v>8.4240902648807098E-2</v>
          </cell>
          <cell r="K14">
            <v>0</v>
          </cell>
          <cell r="L14">
            <v>0</v>
          </cell>
          <cell r="M14">
            <v>124.30728210673681</v>
          </cell>
          <cell r="N14">
            <v>1510.2505978398669</v>
          </cell>
          <cell r="O14">
            <v>0</v>
          </cell>
          <cell r="P14">
            <v>0</v>
          </cell>
          <cell r="Q14">
            <v>0</v>
          </cell>
          <cell r="R14">
            <v>37.469885286258837</v>
          </cell>
          <cell r="S14">
            <v>37.458320955763639</v>
          </cell>
        </row>
        <row r="15">
          <cell r="B15">
            <v>2020</v>
          </cell>
          <cell r="C15" t="str">
            <v>Conventional</v>
          </cell>
          <cell r="E15" t="str">
            <v>Standard</v>
          </cell>
          <cell r="F15" t="str">
            <v>SUV</v>
          </cell>
          <cell r="G15">
            <v>30054.131374924909</v>
          </cell>
          <cell r="H15">
            <v>7.942154811961486</v>
          </cell>
          <cell r="I15">
            <v>166.39816621978031</v>
          </cell>
          <cell r="J15">
            <v>9.3891674325273802E-2</v>
          </cell>
          <cell r="K15">
            <v>0</v>
          </cell>
          <cell r="L15">
            <v>0</v>
          </cell>
          <cell r="M15">
            <v>166.23151423011461</v>
          </cell>
          <cell r="N15">
            <v>1908.782476653769</v>
          </cell>
          <cell r="O15">
            <v>0</v>
          </cell>
          <cell r="P15">
            <v>0</v>
          </cell>
          <cell r="Q15">
            <v>0</v>
          </cell>
          <cell r="R15">
            <v>23.32278169324162</v>
          </cell>
          <cell r="S15">
            <v>23.325058150974861</v>
          </cell>
        </row>
        <row r="16">
          <cell r="B16">
            <v>2025</v>
          </cell>
          <cell r="C16" t="str">
            <v>Conventional</v>
          </cell>
          <cell r="E16" t="str">
            <v>Standard</v>
          </cell>
          <cell r="F16" t="str">
            <v>SUV</v>
          </cell>
          <cell r="G16">
            <v>31006.578625478189</v>
          </cell>
          <cell r="H16">
            <v>7.8549792199371957</v>
          </cell>
          <cell r="I16">
            <v>167.70003854190111</v>
          </cell>
          <cell r="J16">
            <v>0.10749098493755289</v>
          </cell>
          <cell r="K16">
            <v>0</v>
          </cell>
          <cell r="L16">
            <v>0</v>
          </cell>
          <cell r="M16">
            <v>171.471770609103</v>
          </cell>
          <cell r="N16">
            <v>1929.879648175141</v>
          </cell>
          <cell r="O16">
            <v>0</v>
          </cell>
          <cell r="P16">
            <v>0</v>
          </cell>
          <cell r="Q16">
            <v>0</v>
          </cell>
          <cell r="R16">
            <v>24.389678668442929</v>
          </cell>
          <cell r="S16">
            <v>24.38839745399881</v>
          </cell>
        </row>
        <row r="17">
          <cell r="B17">
            <v>2030</v>
          </cell>
          <cell r="C17" t="str">
            <v>Conventional</v>
          </cell>
          <cell r="E17" t="str">
            <v>Standard</v>
          </cell>
          <cell r="F17" t="str">
            <v>SUV</v>
          </cell>
          <cell r="G17">
            <v>31652.877098076809</v>
          </cell>
          <cell r="H17">
            <v>7.8342662235836107</v>
          </cell>
          <cell r="I17">
            <v>167.56717632051479</v>
          </cell>
          <cell r="J17">
            <v>0.1092494529440919</v>
          </cell>
          <cell r="K17">
            <v>0</v>
          </cell>
          <cell r="L17">
            <v>0</v>
          </cell>
          <cell r="M17">
            <v>173.96322042298721</v>
          </cell>
          <cell r="N17">
            <v>1950.5248743469531</v>
          </cell>
          <cell r="O17">
            <v>0</v>
          </cell>
          <cell r="P17">
            <v>0</v>
          </cell>
          <cell r="Q17">
            <v>0</v>
          </cell>
          <cell r="R17">
            <v>25.62961537899039</v>
          </cell>
          <cell r="S17">
            <v>25.63010791943255</v>
          </cell>
        </row>
        <row r="18">
          <cell r="B18">
            <v>2035</v>
          </cell>
          <cell r="C18" t="str">
            <v>Conventional</v>
          </cell>
          <cell r="E18" t="str">
            <v>Standard</v>
          </cell>
          <cell r="F18" t="str">
            <v>SUV</v>
          </cell>
          <cell r="G18">
            <v>31573.772243819691</v>
          </cell>
          <cell r="H18">
            <v>7.8308496464146389</v>
          </cell>
          <cell r="I18">
            <v>167.78167321354181</v>
          </cell>
          <cell r="J18">
            <v>0.10977906799010929</v>
          </cell>
          <cell r="K18">
            <v>0</v>
          </cell>
          <cell r="L18">
            <v>0</v>
          </cell>
          <cell r="M18">
            <v>173.83138786988491</v>
          </cell>
          <cell r="N18">
            <v>1948.154370647816</v>
          </cell>
          <cell r="O18">
            <v>0</v>
          </cell>
          <cell r="P18">
            <v>0</v>
          </cell>
          <cell r="Q18">
            <v>0</v>
          </cell>
          <cell r="R18">
            <v>27.111762259158869</v>
          </cell>
          <cell r="S18">
            <v>27.111231228458891</v>
          </cell>
        </row>
        <row r="19">
          <cell r="B19">
            <v>2040</v>
          </cell>
          <cell r="C19" t="str">
            <v>Conventional</v>
          </cell>
          <cell r="E19" t="str">
            <v>Standard</v>
          </cell>
          <cell r="F19" t="str">
            <v>SUV</v>
          </cell>
          <cell r="G19">
            <v>31630.88593324774</v>
          </cell>
          <cell r="H19">
            <v>7.8236192679412779</v>
          </cell>
          <cell r="I19">
            <v>167.8889681901934</v>
          </cell>
          <cell r="J19">
            <v>0.1114204338927933</v>
          </cell>
          <cell r="K19">
            <v>0</v>
          </cell>
          <cell r="L19">
            <v>0</v>
          </cell>
          <cell r="M19">
            <v>174.35742715353399</v>
          </cell>
          <cell r="N19">
            <v>1950.493096339706</v>
          </cell>
          <cell r="O19">
            <v>0</v>
          </cell>
          <cell r="P19">
            <v>0</v>
          </cell>
          <cell r="Q19">
            <v>0</v>
          </cell>
          <cell r="R19">
            <v>27.547394657873511</v>
          </cell>
          <cell r="S19">
            <v>27.553016842655399</v>
          </cell>
        </row>
        <row r="20">
          <cell r="B20">
            <v>2045</v>
          </cell>
          <cell r="C20" t="str">
            <v>Conventional</v>
          </cell>
          <cell r="E20" t="str">
            <v>Standard</v>
          </cell>
          <cell r="F20" t="str">
            <v>SUV</v>
          </cell>
          <cell r="G20">
            <v>31799.19058868504</v>
          </cell>
          <cell r="H20">
            <v>7.8228299647042929</v>
          </cell>
          <cell r="I20">
            <v>168.80200603971861</v>
          </cell>
          <cell r="J20">
            <v>0.1128654741468321</v>
          </cell>
          <cell r="K20">
            <v>0</v>
          </cell>
          <cell r="L20">
            <v>0</v>
          </cell>
          <cell r="M20">
            <v>174.46703934041179</v>
          </cell>
          <cell r="N20">
            <v>1953.308154433518</v>
          </cell>
          <cell r="O20">
            <v>0</v>
          </cell>
          <cell r="P20">
            <v>0</v>
          </cell>
          <cell r="Q20">
            <v>0</v>
          </cell>
          <cell r="R20">
            <v>28.02544381719617</v>
          </cell>
          <cell r="S20">
            <v>28.020582670625672</v>
          </cell>
        </row>
        <row r="21">
          <cell r="B21">
            <v>2050</v>
          </cell>
          <cell r="C21" t="str">
            <v>Conventional</v>
          </cell>
          <cell r="E21" t="str">
            <v>Standard</v>
          </cell>
          <cell r="F21" t="str">
            <v>SUV</v>
          </cell>
          <cell r="G21">
            <v>31655.462469864899</v>
          </cell>
          <cell r="H21">
            <v>7.8222785706578488</v>
          </cell>
          <cell r="I21">
            <v>169.29939712070811</v>
          </cell>
          <cell r="J21">
            <v>0.11170936415763311</v>
          </cell>
          <cell r="K21">
            <v>0</v>
          </cell>
          <cell r="L21">
            <v>0</v>
          </cell>
          <cell r="M21">
            <v>174.0676946161324</v>
          </cell>
          <cell r="N21">
            <v>1948.6259230496851</v>
          </cell>
          <cell r="O21">
            <v>0</v>
          </cell>
          <cell r="P21">
            <v>0</v>
          </cell>
          <cell r="Q21">
            <v>0</v>
          </cell>
          <cell r="R21">
            <v>28.548666912863901</v>
          </cell>
          <cell r="S21">
            <v>28.549879424141611</v>
          </cell>
        </row>
        <row r="22">
          <cell r="B22">
            <v>2020</v>
          </cell>
          <cell r="C22" t="str">
            <v>Conventional</v>
          </cell>
          <cell r="E22" t="str">
            <v>Standard</v>
          </cell>
          <cell r="F22" t="str">
            <v>truck</v>
          </cell>
          <cell r="G22">
            <v>30882.519974980161</v>
          </cell>
          <cell r="H22">
            <v>7.4932553467895211</v>
          </cell>
          <cell r="I22">
            <v>135.03400534077511</v>
          </cell>
          <cell r="J22">
            <v>0.11363975749993981</v>
          </cell>
          <cell r="K22">
            <v>0</v>
          </cell>
          <cell r="L22">
            <v>0</v>
          </cell>
          <cell r="M22">
            <v>221.54519330237929</v>
          </cell>
          <cell r="N22">
            <v>2374.4402085789211</v>
          </cell>
          <cell r="O22">
            <v>0</v>
          </cell>
          <cell r="P22">
            <v>0</v>
          </cell>
          <cell r="Q22">
            <v>0</v>
          </cell>
          <cell r="R22">
            <v>19.349862390838879</v>
          </cell>
          <cell r="S22">
            <v>19.35059323501816</v>
          </cell>
        </row>
        <row r="23">
          <cell r="B23">
            <v>2025</v>
          </cell>
          <cell r="C23" t="str">
            <v>Conventional</v>
          </cell>
          <cell r="E23" t="str">
            <v>Standard</v>
          </cell>
          <cell r="F23" t="str">
            <v>truck</v>
          </cell>
          <cell r="G23">
            <v>31126.34670531705</v>
          </cell>
          <cell r="H23">
            <v>7.513722645456558</v>
          </cell>
          <cell r="I23">
            <v>137.70170713770631</v>
          </cell>
          <cell r="J23">
            <v>0.1294856981700569</v>
          </cell>
          <cell r="K23">
            <v>0</v>
          </cell>
          <cell r="L23">
            <v>0</v>
          </cell>
          <cell r="M23">
            <v>223.41532497019119</v>
          </cell>
          <cell r="N23">
            <v>2398.8097230452881</v>
          </cell>
          <cell r="O23">
            <v>0</v>
          </cell>
          <cell r="P23">
            <v>0</v>
          </cell>
          <cell r="Q23">
            <v>0</v>
          </cell>
          <cell r="R23">
            <v>20.312175154756211</v>
          </cell>
          <cell r="S23">
            <v>20.310450238827919</v>
          </cell>
        </row>
        <row r="24">
          <cell r="B24">
            <v>2030</v>
          </cell>
          <cell r="C24" t="str">
            <v>Conventional</v>
          </cell>
          <cell r="E24" t="str">
            <v>Standard</v>
          </cell>
          <cell r="F24" t="str">
            <v>truck</v>
          </cell>
          <cell r="G24">
            <v>31424.915493633849</v>
          </cell>
          <cell r="H24">
            <v>7.4903757971975216</v>
          </cell>
          <cell r="I24">
            <v>138.2520721420897</v>
          </cell>
          <cell r="J24">
            <v>0.1308054929480878</v>
          </cell>
          <cell r="K24">
            <v>0</v>
          </cell>
          <cell r="L24">
            <v>0</v>
          </cell>
          <cell r="M24">
            <v>223.7404027704757</v>
          </cell>
          <cell r="N24">
            <v>2400.1248679909481</v>
          </cell>
          <cell r="O24">
            <v>0</v>
          </cell>
          <cell r="P24">
            <v>0</v>
          </cell>
          <cell r="Q24">
            <v>0</v>
          </cell>
          <cell r="R24">
            <v>21.447720757994841</v>
          </cell>
          <cell r="S24">
            <v>21.43987372848424</v>
          </cell>
        </row>
        <row r="25">
          <cell r="B25">
            <v>2035</v>
          </cell>
          <cell r="C25" t="str">
            <v>Conventional</v>
          </cell>
          <cell r="E25" t="str">
            <v>Standard</v>
          </cell>
          <cell r="F25" t="str">
            <v>truck</v>
          </cell>
          <cell r="G25">
            <v>31628.26093048913</v>
          </cell>
          <cell r="H25">
            <v>7.5696869474420412</v>
          </cell>
          <cell r="I25">
            <v>137.96402801515021</v>
          </cell>
          <cell r="J25">
            <v>0.13145440642654149</v>
          </cell>
          <cell r="K25">
            <v>0</v>
          </cell>
          <cell r="L25">
            <v>0</v>
          </cell>
          <cell r="M25">
            <v>221.37256258834771</v>
          </cell>
          <cell r="N25">
            <v>2415.068562745957</v>
          </cell>
          <cell r="O25">
            <v>0</v>
          </cell>
          <cell r="P25">
            <v>0</v>
          </cell>
          <cell r="Q25">
            <v>0</v>
          </cell>
          <cell r="R25">
            <v>22.643294193554741</v>
          </cell>
          <cell r="S25">
            <v>22.63802303073885</v>
          </cell>
        </row>
        <row r="26">
          <cell r="B26">
            <v>2040</v>
          </cell>
          <cell r="C26" t="str">
            <v>Conventional</v>
          </cell>
          <cell r="E26" t="str">
            <v>Standard</v>
          </cell>
          <cell r="F26" t="str">
            <v>truck</v>
          </cell>
          <cell r="G26">
            <v>32429.515359170218</v>
          </cell>
          <cell r="H26">
            <v>7.5587028795483233</v>
          </cell>
          <cell r="I26">
            <v>132.72202730457221</v>
          </cell>
          <cell r="J26">
            <v>0.1350469734506369</v>
          </cell>
          <cell r="K26">
            <v>0</v>
          </cell>
          <cell r="L26">
            <v>0</v>
          </cell>
          <cell r="M26">
            <v>225.19021237818421</v>
          </cell>
          <cell r="N26">
            <v>2447.413637237662</v>
          </cell>
          <cell r="O26">
            <v>0</v>
          </cell>
          <cell r="P26">
            <v>0</v>
          </cell>
          <cell r="Q26">
            <v>0</v>
          </cell>
          <cell r="R26">
            <v>22.736728244542849</v>
          </cell>
          <cell r="S26">
            <v>22.733713288057938</v>
          </cell>
        </row>
        <row r="27">
          <cell r="B27">
            <v>2045</v>
          </cell>
          <cell r="C27" t="str">
            <v>Conventional</v>
          </cell>
          <cell r="E27" t="str">
            <v>Standard</v>
          </cell>
          <cell r="F27" t="str">
            <v>truck</v>
          </cell>
          <cell r="G27">
            <v>31556.633745863641</v>
          </cell>
          <cell r="H27">
            <v>7.5523590408075121</v>
          </cell>
          <cell r="I27">
            <v>132.28879162288001</v>
          </cell>
          <cell r="J27">
            <v>0.1348873312723822</v>
          </cell>
          <cell r="K27">
            <v>0</v>
          </cell>
          <cell r="L27">
            <v>0</v>
          </cell>
          <cell r="M27">
            <v>221.15765255629361</v>
          </cell>
          <cell r="N27">
            <v>2406.967793387952</v>
          </cell>
          <cell r="O27">
            <v>0</v>
          </cell>
          <cell r="P27">
            <v>0</v>
          </cell>
          <cell r="Q27">
            <v>0</v>
          </cell>
          <cell r="R27">
            <v>23.426829094099759</v>
          </cell>
          <cell r="S27">
            <v>23.417115110580571</v>
          </cell>
        </row>
        <row r="28">
          <cell r="B28">
            <v>2050</v>
          </cell>
          <cell r="C28" t="str">
            <v>Conventional</v>
          </cell>
          <cell r="E28" t="str">
            <v>Standard</v>
          </cell>
          <cell r="F28" t="str">
            <v>truck</v>
          </cell>
          <cell r="G28">
            <v>31556.47013599642</v>
          </cell>
          <cell r="H28">
            <v>7.5525454729828709</v>
          </cell>
          <cell r="I28">
            <v>132.28078886188911</v>
          </cell>
          <cell r="J28">
            <v>0.13354834614676789</v>
          </cell>
          <cell r="K28">
            <v>0</v>
          </cell>
          <cell r="L28">
            <v>0</v>
          </cell>
          <cell r="M28">
            <v>221.11216606511749</v>
          </cell>
          <cell r="N28">
            <v>2406.5543591342198</v>
          </cell>
          <cell r="O28">
            <v>0</v>
          </cell>
          <cell r="P28">
            <v>0</v>
          </cell>
          <cell r="Q28">
            <v>0</v>
          </cell>
          <cell r="R28">
            <v>23.813772783438559</v>
          </cell>
          <cell r="S28">
            <v>23.827819324937941</v>
          </cell>
        </row>
        <row r="29">
          <cell r="B29">
            <v>2020</v>
          </cell>
          <cell r="C29" t="str">
            <v>BEV</v>
          </cell>
          <cell r="E29" t="str">
            <v>Standard</v>
          </cell>
          <cell r="F29" t="str">
            <v>car</v>
          </cell>
          <cell r="G29">
            <v>27749.448105028481</v>
          </cell>
          <cell r="H29">
            <v>9.7976963091404521</v>
          </cell>
          <cell r="I29">
            <v>108.449591280654</v>
          </cell>
          <cell r="J29">
            <v>3.6178350260094097E-2</v>
          </cell>
          <cell r="K29">
            <v>23.173841961852851</v>
          </cell>
          <cell r="L29">
            <v>88.382957641813221</v>
          </cell>
          <cell r="M29">
            <v>0</v>
          </cell>
          <cell r="N29">
            <v>1621.8729254396831</v>
          </cell>
          <cell r="O29">
            <v>81.504334902155065</v>
          </cell>
          <cell r="P29">
            <v>0.29580901659648251</v>
          </cell>
          <cell r="Q29">
            <v>1</v>
          </cell>
          <cell r="R29">
            <v>113.95866288276234</v>
          </cell>
        </row>
        <row r="30">
          <cell r="B30">
            <v>2025</v>
          </cell>
          <cell r="C30" t="str">
            <v>BEV</v>
          </cell>
          <cell r="E30" t="str">
            <v>Standard</v>
          </cell>
          <cell r="F30" t="str">
            <v>car</v>
          </cell>
          <cell r="G30">
            <v>27675</v>
          </cell>
          <cell r="H30">
            <v>10.1</v>
          </cell>
          <cell r="I30">
            <v>116</v>
          </cell>
          <cell r="J30">
            <v>3.7999999999999999E-2</v>
          </cell>
          <cell r="K30">
            <v>27</v>
          </cell>
          <cell r="L30">
            <v>81</v>
          </cell>
          <cell r="M30">
            <v>0</v>
          </cell>
          <cell r="N30">
            <v>1539</v>
          </cell>
          <cell r="O30">
            <v>100</v>
          </cell>
          <cell r="P30">
            <v>0.29899999999999999</v>
          </cell>
          <cell r="Q30">
            <v>1</v>
          </cell>
          <cell r="R30">
            <v>112.74247491638796</v>
          </cell>
        </row>
        <row r="31">
          <cell r="B31">
            <v>2030</v>
          </cell>
          <cell r="C31" t="str">
            <v>BEV</v>
          </cell>
          <cell r="E31" t="str">
            <v>Standard</v>
          </cell>
          <cell r="F31" t="str">
            <v>car</v>
          </cell>
          <cell r="G31">
            <v>27543.580796252929</v>
          </cell>
          <cell r="H31">
            <v>9.5523419203747082</v>
          </cell>
          <cell r="I31">
            <v>105.8185011709602</v>
          </cell>
          <cell r="J31">
            <v>3.6348946135831298E-2</v>
          </cell>
          <cell r="K31">
            <v>26.174473067915692</v>
          </cell>
          <cell r="L31">
            <v>81.550351288056206</v>
          </cell>
          <cell r="M31">
            <v>0</v>
          </cell>
          <cell r="N31">
            <v>1391.7974238875879</v>
          </cell>
          <cell r="O31">
            <v>104.37587822014051</v>
          </cell>
          <cell r="P31">
            <v>0.2786170960187353</v>
          </cell>
          <cell r="Q31">
            <v>1</v>
          </cell>
          <cell r="R31">
            <v>120.99042191486056</v>
          </cell>
        </row>
        <row r="32">
          <cell r="B32">
            <v>2035</v>
          </cell>
          <cell r="C32" t="str">
            <v>BEV</v>
          </cell>
          <cell r="E32" t="str">
            <v>Standard</v>
          </cell>
          <cell r="F32" t="str">
            <v>car</v>
          </cell>
          <cell r="G32">
            <v>27404.035789473681</v>
          </cell>
          <cell r="H32">
            <v>9.5517894736842113</v>
          </cell>
          <cell r="I32">
            <v>105.7957894736842</v>
          </cell>
          <cell r="J32">
            <v>3.63452631578947E-2</v>
          </cell>
          <cell r="K32">
            <v>26.172631578947371</v>
          </cell>
          <cell r="L32">
            <v>81.551578947368426</v>
          </cell>
          <cell r="M32">
            <v>0</v>
          </cell>
          <cell r="N32">
            <v>1384.7010526315789</v>
          </cell>
          <cell r="O32">
            <v>104.378947368421</v>
          </cell>
          <cell r="P32">
            <v>0.2775894736842105</v>
          </cell>
          <cell r="Q32">
            <v>1</v>
          </cell>
          <cell r="R32">
            <v>121.43832239960564</v>
          </cell>
        </row>
        <row r="33">
          <cell r="B33">
            <v>2025</v>
          </cell>
          <cell r="C33" t="str">
            <v>BEV</v>
          </cell>
          <cell r="E33" t="str">
            <v>Standard</v>
          </cell>
          <cell r="F33" t="str">
            <v>SUV</v>
          </cell>
          <cell r="G33">
            <v>42426.567287090344</v>
          </cell>
          <cell r="H33">
            <v>5.2288655376073629</v>
          </cell>
          <cell r="I33">
            <v>166.0238978008806</v>
          </cell>
          <cell r="J33">
            <v>4.1056844223352498E-2</v>
          </cell>
          <cell r="K33">
            <v>68.51244946248579</v>
          </cell>
          <cell r="L33">
            <v>224.4976307143877</v>
          </cell>
          <cell r="M33">
            <v>0</v>
          </cell>
          <cell r="N33">
            <v>1847.2815133617769</v>
          </cell>
          <cell r="O33">
            <v>237.6632447102516</v>
          </cell>
          <cell r="P33">
            <v>0.32218781013420772</v>
          </cell>
          <cell r="Q33">
            <v>1</v>
          </cell>
          <cell r="R33">
            <v>104.6284152896972</v>
          </cell>
        </row>
        <row r="34">
          <cell r="B34">
            <v>2030</v>
          </cell>
          <cell r="C34" t="str">
            <v>BEV</v>
          </cell>
          <cell r="E34" t="str">
            <v>Standard</v>
          </cell>
          <cell r="F34" t="str">
            <v>SUV</v>
          </cell>
          <cell r="G34">
            <v>45179.551483243253</v>
          </cell>
          <cell r="H34">
            <v>4.5848179459459457</v>
          </cell>
          <cell r="I34">
            <v>163.44142810810811</v>
          </cell>
          <cell r="J34">
            <v>3.6631162162162098E-2</v>
          </cell>
          <cell r="K34">
            <v>78.35608756756757</v>
          </cell>
          <cell r="L34">
            <v>244.6612421621621</v>
          </cell>
          <cell r="M34">
            <v>0</v>
          </cell>
          <cell r="N34">
            <v>1560.4231091891891</v>
          </cell>
          <cell r="O34">
            <v>309.0412</v>
          </cell>
          <cell r="P34">
            <v>0.28155909621621622</v>
          </cell>
          <cell r="Q34">
            <v>1</v>
          </cell>
          <cell r="R34">
            <v>119.72619763672367</v>
          </cell>
        </row>
        <row r="35">
          <cell r="B35">
            <v>2035</v>
          </cell>
          <cell r="C35" t="str">
            <v>BEV</v>
          </cell>
          <cell r="E35" t="str">
            <v>Standard</v>
          </cell>
          <cell r="F35" t="str">
            <v>SUV</v>
          </cell>
          <cell r="G35">
            <v>44970.124278093477</v>
          </cell>
          <cell r="H35">
            <v>4.361434047056199</v>
          </cell>
          <cell r="I35">
            <v>163.46982859225849</v>
          </cell>
          <cell r="J35">
            <v>3.7290407314412501E-2</v>
          </cell>
          <cell r="K35">
            <v>79.213046792327589</v>
          </cell>
          <cell r="L35">
            <v>243.7222035728762</v>
          </cell>
          <cell r="M35">
            <v>0</v>
          </cell>
          <cell r="N35">
            <v>1552.137240446895</v>
          </cell>
          <cell r="O35">
            <v>311.34410818192453</v>
          </cell>
          <cell r="P35">
            <v>0.28180664249203619</v>
          </cell>
          <cell r="Q35">
            <v>1</v>
          </cell>
          <cell r="R35">
            <v>119.62102703435261</v>
          </cell>
        </row>
        <row r="36">
          <cell r="B36">
            <v>2040</v>
          </cell>
          <cell r="C36" t="str">
            <v>BEV</v>
          </cell>
          <cell r="E36" t="str">
            <v>Standard</v>
          </cell>
          <cell r="F36" t="str">
            <v>SUV</v>
          </cell>
          <cell r="G36">
            <v>44830.995328423887</v>
          </cell>
          <cell r="H36">
            <v>4.3253746307028624</v>
          </cell>
          <cell r="I36">
            <v>162.50494574927009</v>
          </cell>
          <cell r="J36">
            <v>3.7253412349121898E-2</v>
          </cell>
          <cell r="K36">
            <v>80.626175118741557</v>
          </cell>
          <cell r="L36">
            <v>245.39902601420539</v>
          </cell>
          <cell r="M36">
            <v>0</v>
          </cell>
          <cell r="N36">
            <v>1560.835536188941</v>
          </cell>
          <cell r="O36">
            <v>313.68816767615152</v>
          </cell>
          <cell r="P36">
            <v>0.2846135991982221</v>
          </cell>
          <cell r="Q36">
            <v>1</v>
          </cell>
          <cell r="R36">
            <v>118.44128353305535</v>
          </cell>
        </row>
        <row r="37">
          <cell r="B37">
            <v>2045</v>
          </cell>
          <cell r="C37" t="str">
            <v>BEV</v>
          </cell>
          <cell r="E37" t="str">
            <v>Standard</v>
          </cell>
          <cell r="F37" t="str">
            <v>SUV</v>
          </cell>
          <cell r="G37">
            <v>44847.280231817698</v>
          </cell>
          <cell r="H37">
            <v>4.2927053106955793</v>
          </cell>
          <cell r="I37">
            <v>162.53626612065781</v>
          </cell>
          <cell r="J37">
            <v>3.6893506150067902E-2</v>
          </cell>
          <cell r="K37">
            <v>81.567605160823462</v>
          </cell>
          <cell r="L37">
            <v>246.68827124806569</v>
          </cell>
          <cell r="M37">
            <v>0</v>
          </cell>
          <cell r="N37">
            <v>1557.4055302203381</v>
          </cell>
          <cell r="O37">
            <v>317.26163334607622</v>
          </cell>
          <cell r="P37">
            <v>0.2842772058835733</v>
          </cell>
          <cell r="Q37">
            <v>1</v>
          </cell>
          <cell r="R37">
            <v>118.5814384773644</v>
          </cell>
        </row>
        <row r="38">
          <cell r="B38">
            <v>2050</v>
          </cell>
          <cell r="C38" t="str">
            <v>BEV</v>
          </cell>
          <cell r="E38" t="str">
            <v>Standard</v>
          </cell>
          <cell r="F38" t="str">
            <v>SUV</v>
          </cell>
          <cell r="G38">
            <v>44752.312897437027</v>
          </cell>
          <cell r="H38">
            <v>4.246264168927584</v>
          </cell>
          <cell r="I38">
            <v>162.60717671252931</v>
          </cell>
          <cell r="J38">
            <v>3.6300395713803099E-2</v>
          </cell>
          <cell r="K38">
            <v>81.657434118365472</v>
          </cell>
          <cell r="L38">
            <v>246.82136575031419</v>
          </cell>
          <cell r="M38">
            <v>0</v>
          </cell>
          <cell r="N38">
            <v>1543.66152589289</v>
          </cell>
          <cell r="O38">
            <v>319.34159817591711</v>
          </cell>
          <cell r="P38">
            <v>0.2826837489678421</v>
          </cell>
          <cell r="Q38">
            <v>1</v>
          </cell>
          <cell r="R38">
            <v>119.24986888381343</v>
          </cell>
        </row>
        <row r="39">
          <cell r="B39">
            <v>2045</v>
          </cell>
          <cell r="C39" t="str">
            <v>BEV</v>
          </cell>
          <cell r="E39" t="str">
            <v>Standard</v>
          </cell>
          <cell r="F39" t="str">
            <v>truck</v>
          </cell>
          <cell r="G39">
            <v>41010</v>
          </cell>
          <cell r="H39">
            <v>5.8</v>
          </cell>
          <cell r="I39">
            <v>138</v>
          </cell>
          <cell r="J39">
            <v>0.04</v>
          </cell>
          <cell r="K39">
            <v>77.400000000000006</v>
          </cell>
          <cell r="L39">
            <v>240</v>
          </cell>
          <cell r="M39">
            <v>0</v>
          </cell>
          <cell r="N39">
            <v>2020</v>
          </cell>
          <cell r="O39">
            <v>275</v>
          </cell>
          <cell r="P39">
            <v>0.311</v>
          </cell>
          <cell r="Q39">
            <v>1</v>
          </cell>
          <cell r="R39">
            <v>108.39228295819936</v>
          </cell>
        </row>
        <row r="40">
          <cell r="B40">
            <v>2050</v>
          </cell>
          <cell r="C40" t="str">
            <v>BEV</v>
          </cell>
          <cell r="E40" t="str">
            <v>Standard</v>
          </cell>
          <cell r="F40" t="str">
            <v>truck</v>
          </cell>
          <cell r="G40">
            <v>40820</v>
          </cell>
          <cell r="H40">
            <v>5.8</v>
          </cell>
          <cell r="I40">
            <v>138</v>
          </cell>
          <cell r="J40">
            <v>0.04</v>
          </cell>
          <cell r="K40">
            <v>77.40000000000002</v>
          </cell>
          <cell r="L40">
            <v>240</v>
          </cell>
          <cell r="M40">
            <v>0</v>
          </cell>
          <cell r="N40">
            <v>2015</v>
          </cell>
          <cell r="O40">
            <v>276</v>
          </cell>
          <cell r="P40">
            <v>0.31</v>
          </cell>
          <cell r="Q40">
            <v>1</v>
          </cell>
          <cell r="R40">
            <v>108.74193548387098</v>
          </cell>
        </row>
        <row r="41">
          <cell r="B41">
            <v>2025</v>
          </cell>
          <cell r="C41" t="str">
            <v>FuelCell</v>
          </cell>
          <cell r="E41" t="str">
            <v>Standard</v>
          </cell>
          <cell r="F41" t="str">
            <v>car</v>
          </cell>
          <cell r="G41">
            <v>26653</v>
          </cell>
          <cell r="H41">
            <v>8.6</v>
          </cell>
          <cell r="I41">
            <v>112</v>
          </cell>
          <cell r="J41">
            <v>9.6000000000000002E-2</v>
          </cell>
          <cell r="K41">
            <v>1.8</v>
          </cell>
          <cell r="L41">
            <v>34</v>
          </cell>
          <cell r="M41">
            <v>83</v>
          </cell>
          <cell r="N41">
            <v>1676</v>
          </cell>
          <cell r="O41">
            <v>0</v>
          </cell>
          <cell r="P41">
            <v>0</v>
          </cell>
          <cell r="Q41">
            <v>0</v>
          </cell>
          <cell r="R41">
            <v>73.3</v>
          </cell>
          <cell r="S41">
            <v>73.28</v>
          </cell>
        </row>
        <row r="42">
          <cell r="B42">
            <v>2030</v>
          </cell>
          <cell r="C42" t="str">
            <v>FuelCell</v>
          </cell>
          <cell r="E42" t="str">
            <v>Standard</v>
          </cell>
          <cell r="F42" t="str">
            <v>car</v>
          </cell>
          <cell r="G42">
            <v>24411.007637294719</v>
          </cell>
          <cell r="H42">
            <v>8.2410096238742714</v>
          </cell>
          <cell r="I42">
            <v>110.58471658131729</v>
          </cell>
          <cell r="J42">
            <v>7.0839638883983702E-2</v>
          </cell>
          <cell r="K42">
            <v>1.7658595267526049</v>
          </cell>
          <cell r="L42">
            <v>33.658595267526053</v>
          </cell>
          <cell r="M42">
            <v>87.365795514744832</v>
          </cell>
          <cell r="N42">
            <v>1593.931860321384</v>
          </cell>
          <cell r="O42">
            <v>0</v>
          </cell>
          <cell r="P42">
            <v>0</v>
          </cell>
          <cell r="Q42">
            <v>0</v>
          </cell>
          <cell r="R42">
            <v>71.786742892459827</v>
          </cell>
          <cell r="S42">
            <v>71.753570987109313</v>
          </cell>
        </row>
        <row r="43">
          <cell r="B43">
            <v>2035</v>
          </cell>
          <cell r="C43" t="str">
            <v>FuelCell</v>
          </cell>
          <cell r="E43" t="str">
            <v>Standard</v>
          </cell>
          <cell r="F43" t="str">
            <v>car</v>
          </cell>
          <cell r="G43">
            <v>22338.12086371284</v>
          </cell>
          <cell r="H43">
            <v>8.1598429613011785</v>
          </cell>
          <cell r="I43">
            <v>110.9416401819655</v>
          </cell>
          <cell r="J43">
            <v>6.3042936374400102E-2</v>
          </cell>
          <cell r="K43">
            <v>1.7686826198043251</v>
          </cell>
          <cell r="L43">
            <v>33.686826198043249</v>
          </cell>
          <cell r="M43">
            <v>89.003894808998567</v>
          </cell>
          <cell r="N43">
            <v>1584.5425624727361</v>
          </cell>
          <cell r="O43">
            <v>0</v>
          </cell>
          <cell r="P43">
            <v>0</v>
          </cell>
          <cell r="Q43">
            <v>0</v>
          </cell>
          <cell r="R43">
            <v>72.135698261357263</v>
          </cell>
          <cell r="S43">
            <v>72.161227955381065</v>
          </cell>
        </row>
        <row r="44">
          <cell r="B44">
            <v>2040</v>
          </cell>
          <cell r="C44" t="str">
            <v>FuelCell</v>
          </cell>
          <cell r="E44" t="str">
            <v>Standard</v>
          </cell>
          <cell r="F44" t="str">
            <v>car</v>
          </cell>
          <cell r="G44">
            <v>21530.50140451773</v>
          </cell>
          <cell r="H44">
            <v>8.1183119192859401</v>
          </cell>
          <cell r="I44">
            <v>110.9721589681366</v>
          </cell>
          <cell r="J44">
            <v>5.5341114970995399E-2</v>
          </cell>
          <cell r="K44">
            <v>1.7689584960856339</v>
          </cell>
          <cell r="L44">
            <v>33.689584960856337</v>
          </cell>
          <cell r="M44">
            <v>89.12763658727124</v>
          </cell>
          <cell r="N44">
            <v>1574.0481608297459</v>
          </cell>
          <cell r="O44">
            <v>0</v>
          </cell>
          <cell r="P44">
            <v>0</v>
          </cell>
          <cell r="Q44">
            <v>0</v>
          </cell>
          <cell r="R44">
            <v>73.423732194205741</v>
          </cell>
          <cell r="S44">
            <v>73.395310157405717</v>
          </cell>
        </row>
        <row r="45">
          <cell r="B45">
            <v>2045</v>
          </cell>
          <cell r="C45" t="str">
            <v>FuelCell</v>
          </cell>
          <cell r="E45" t="str">
            <v>Standard</v>
          </cell>
          <cell r="F45" t="str">
            <v>car</v>
          </cell>
          <cell r="G45">
            <v>20799.266196917481</v>
          </cell>
          <cell r="H45">
            <v>8.1146685182327829</v>
          </cell>
          <cell r="I45">
            <v>111.0007543417511</v>
          </cell>
          <cell r="J45">
            <v>5.4701417819609403E-2</v>
          </cell>
          <cell r="K45">
            <v>1.769210855663564</v>
          </cell>
          <cell r="L45">
            <v>33.692108556635638</v>
          </cell>
          <cell r="M45">
            <v>89.246481167172419</v>
          </cell>
          <cell r="N45">
            <v>1565.4931166315209</v>
          </cell>
          <cell r="O45">
            <v>0</v>
          </cell>
          <cell r="P45">
            <v>0</v>
          </cell>
          <cell r="Q45">
            <v>0</v>
          </cell>
          <cell r="R45">
            <v>74.019614599941704</v>
          </cell>
          <cell r="S45">
            <v>74.033415796602029</v>
          </cell>
        </row>
        <row r="46">
          <cell r="B46">
            <v>2050</v>
          </cell>
          <cell r="C46" t="str">
            <v>FuelCell</v>
          </cell>
          <cell r="E46" t="str">
            <v>Standard</v>
          </cell>
          <cell r="F46" t="str">
            <v>car</v>
          </cell>
          <cell r="G46">
            <v>21517</v>
          </cell>
          <cell r="H46">
            <v>7.5</v>
          </cell>
          <cell r="I46">
            <v>115</v>
          </cell>
          <cell r="J46">
            <v>6.3E-2</v>
          </cell>
          <cell r="K46">
            <v>1.8</v>
          </cell>
          <cell r="L46">
            <v>34</v>
          </cell>
          <cell r="M46">
            <v>108</v>
          </cell>
          <cell r="N46">
            <v>1587</v>
          </cell>
          <cell r="O46">
            <v>0</v>
          </cell>
          <cell r="P46">
            <v>0</v>
          </cell>
          <cell r="Q46">
            <v>0</v>
          </cell>
          <cell r="R46">
            <v>63.8</v>
          </cell>
          <cell r="S46">
            <v>63.81</v>
          </cell>
        </row>
        <row r="47">
          <cell r="B47">
            <v>2020</v>
          </cell>
          <cell r="C47" t="str">
            <v>FuelCell</v>
          </cell>
          <cell r="E47" t="str">
            <v>Standard</v>
          </cell>
          <cell r="F47" t="str">
            <v>SUV</v>
          </cell>
          <cell r="G47">
            <v>40476</v>
          </cell>
          <cell r="H47">
            <v>10.4</v>
          </cell>
          <cell r="I47">
            <v>153</v>
          </cell>
          <cell r="J47">
            <v>0.24199999999999991</v>
          </cell>
          <cell r="K47">
            <v>1</v>
          </cell>
          <cell r="L47">
            <v>24</v>
          </cell>
          <cell r="M47">
            <v>100</v>
          </cell>
          <cell r="N47">
            <v>2012</v>
          </cell>
          <cell r="O47">
            <v>0</v>
          </cell>
          <cell r="P47">
            <v>0</v>
          </cell>
          <cell r="Q47">
            <v>0</v>
          </cell>
          <cell r="R47">
            <v>59.8</v>
          </cell>
          <cell r="S47">
            <v>59.8</v>
          </cell>
        </row>
        <row r="48">
          <cell r="B48">
            <v>2025</v>
          </cell>
          <cell r="C48" t="str">
            <v>FuelCell</v>
          </cell>
          <cell r="E48" t="str">
            <v>Standard</v>
          </cell>
          <cell r="F48" t="str">
            <v>SUV</v>
          </cell>
          <cell r="G48">
            <v>34613.079007954562</v>
          </cell>
          <cell r="H48">
            <v>9.5843748707556156</v>
          </cell>
          <cell r="I48">
            <v>162.98926065318389</v>
          </cell>
          <cell r="J48">
            <v>0.1151212760384355</v>
          </cell>
          <cell r="K48">
            <v>1.7222121124391689</v>
          </cell>
          <cell r="L48">
            <v>32.857672636034017</v>
          </cell>
          <cell r="M48">
            <v>86.182306960585635</v>
          </cell>
          <cell r="N48">
            <v>1893.9465100569359</v>
          </cell>
          <cell r="O48">
            <v>0</v>
          </cell>
          <cell r="P48">
            <v>0</v>
          </cell>
          <cell r="Q48">
            <v>0</v>
          </cell>
          <cell r="R48">
            <v>60.959019534858079</v>
          </cell>
          <cell r="S48">
            <v>60.949652453230762</v>
          </cell>
        </row>
        <row r="49">
          <cell r="B49">
            <v>2030</v>
          </cell>
          <cell r="C49" t="str">
            <v>FuelCell</v>
          </cell>
          <cell r="E49" t="str">
            <v>Standard</v>
          </cell>
          <cell r="F49" t="str">
            <v>SUV</v>
          </cell>
          <cell r="G49">
            <v>35665.17601899134</v>
          </cell>
          <cell r="H49">
            <v>8.7368731572783744</v>
          </cell>
          <cell r="I49">
            <v>163.0685357563371</v>
          </cell>
          <cell r="J49">
            <v>8.38654103100374E-2</v>
          </cell>
          <cell r="K49">
            <v>1.721482048043264</v>
          </cell>
          <cell r="L49">
            <v>32.873096978333237</v>
          </cell>
          <cell r="M49">
            <v>107.55964784776459</v>
          </cell>
          <cell r="N49">
            <v>1973.398881592937</v>
          </cell>
          <cell r="O49">
            <v>0</v>
          </cell>
          <cell r="P49">
            <v>0</v>
          </cell>
          <cell r="Q49">
            <v>0</v>
          </cell>
          <cell r="R49">
            <v>60.040472117578723</v>
          </cell>
          <cell r="S49">
            <v>60.042715215604382</v>
          </cell>
        </row>
        <row r="50">
          <cell r="B50">
            <v>2035</v>
          </cell>
          <cell r="C50" t="str">
            <v>FuelCell</v>
          </cell>
          <cell r="E50" t="str">
            <v>Standard</v>
          </cell>
          <cell r="F50" t="str">
            <v>SUV</v>
          </cell>
          <cell r="G50">
            <v>33403.169661682958</v>
          </cell>
          <cell r="H50">
            <v>8.6806649734841219</v>
          </cell>
          <cell r="I50">
            <v>163.12832247140761</v>
          </cell>
          <cell r="J50">
            <v>7.4130974059165494E-2</v>
          </cell>
          <cell r="K50">
            <v>1.7234326081400551</v>
          </cell>
          <cell r="L50">
            <v>32.900409718228858</v>
          </cell>
          <cell r="M50">
            <v>108.5926338572615</v>
          </cell>
          <cell r="N50">
            <v>1963.3883857261519</v>
          </cell>
          <cell r="O50">
            <v>0</v>
          </cell>
          <cell r="P50">
            <v>0</v>
          </cell>
          <cell r="Q50">
            <v>0</v>
          </cell>
          <cell r="R50">
            <v>60.984880359082489</v>
          </cell>
          <cell r="S50">
            <v>60.979550388154109</v>
          </cell>
        </row>
        <row r="51">
          <cell r="B51">
            <v>2040</v>
          </cell>
          <cell r="C51" t="str">
            <v>FuelCell</v>
          </cell>
          <cell r="E51" t="str">
            <v>Standard</v>
          </cell>
          <cell r="F51" t="str">
            <v>SUV</v>
          </cell>
          <cell r="G51">
            <v>32811.580997352619</v>
          </cell>
          <cell r="H51">
            <v>8.6315070029357468</v>
          </cell>
          <cell r="I51">
            <v>162.57635542952809</v>
          </cell>
          <cell r="J51">
            <v>6.5292701487097496E-2</v>
          </cell>
          <cell r="K51">
            <v>1.7288480100608381</v>
          </cell>
          <cell r="L51">
            <v>32.971355449553627</v>
          </cell>
          <cell r="M51">
            <v>109.95907978580669</v>
          </cell>
          <cell r="N51">
            <v>1967.55169195894</v>
          </cell>
          <cell r="O51">
            <v>0</v>
          </cell>
          <cell r="P51">
            <v>0</v>
          </cell>
          <cell r="Q51">
            <v>0</v>
          </cell>
          <cell r="R51">
            <v>61.680481494386839</v>
          </cell>
          <cell r="S51">
            <v>61.669350451175703</v>
          </cell>
        </row>
        <row r="52">
          <cell r="B52">
            <v>2045</v>
          </cell>
          <cell r="C52" t="str">
            <v>FuelCell</v>
          </cell>
          <cell r="E52" t="str">
            <v>Standard</v>
          </cell>
          <cell r="F52" t="str">
            <v>SUV</v>
          </cell>
          <cell r="G52">
            <v>31981.186715997039</v>
          </cell>
          <cell r="H52">
            <v>8.6258628381060749</v>
          </cell>
          <cell r="I52">
            <v>162.57408764053221</v>
          </cell>
          <cell r="J52">
            <v>6.4808618354008099E-2</v>
          </cell>
          <cell r="K52">
            <v>1.728931116195122</v>
          </cell>
          <cell r="L52">
            <v>32.972886031292589</v>
          </cell>
          <cell r="M52">
            <v>110.2170959200128</v>
          </cell>
          <cell r="N52">
            <v>1959.098428822251</v>
          </cell>
          <cell r="O52">
            <v>0</v>
          </cell>
          <cell r="P52">
            <v>0</v>
          </cell>
          <cell r="Q52">
            <v>0</v>
          </cell>
          <cell r="R52">
            <v>62.207675401798333</v>
          </cell>
          <cell r="S52">
            <v>62.209977367509893</v>
          </cell>
        </row>
        <row r="53">
          <cell r="B53">
            <v>2050</v>
          </cell>
          <cell r="C53" t="str">
            <v>FuelCell</v>
          </cell>
          <cell r="E53" t="str">
            <v>Standard</v>
          </cell>
          <cell r="F53" t="str">
            <v>SUV</v>
          </cell>
          <cell r="G53">
            <v>30972.672317599339</v>
          </cell>
          <cell r="H53">
            <v>8.5670360349121815</v>
          </cell>
          <cell r="I53">
            <v>163.0637848487325</v>
          </cell>
          <cell r="J53">
            <v>6.4110849188493899E-2</v>
          </cell>
          <cell r="K53">
            <v>1.7279667396513081</v>
          </cell>
          <cell r="L53">
            <v>32.959723662079668</v>
          </cell>
          <cell r="M53">
            <v>110.3673479044518</v>
          </cell>
          <cell r="N53">
            <v>1946.3317517604501</v>
          </cell>
          <cell r="O53">
            <v>0</v>
          </cell>
          <cell r="P53">
            <v>0</v>
          </cell>
          <cell r="Q53">
            <v>0</v>
          </cell>
          <cell r="R53">
            <v>62.83913726131226</v>
          </cell>
          <cell r="S53">
            <v>62.844278807066743</v>
          </cell>
        </row>
        <row r="54">
          <cell r="B54">
            <v>2045</v>
          </cell>
          <cell r="C54" t="str">
            <v>FuelCell</v>
          </cell>
          <cell r="E54" t="str">
            <v>Standard</v>
          </cell>
          <cell r="F54" t="str">
            <v>truck</v>
          </cell>
          <cell r="G54">
            <v>39096.818827178897</v>
          </cell>
          <cell r="H54">
            <v>8.4927399630137792</v>
          </cell>
          <cell r="I54">
            <v>124.7821988904134</v>
          </cell>
          <cell r="J54">
            <v>7.9217801109586594E-2</v>
          </cell>
          <cell r="K54">
            <v>1.8</v>
          </cell>
          <cell r="L54">
            <v>34</v>
          </cell>
          <cell r="M54">
            <v>189.38018254489049</v>
          </cell>
          <cell r="N54">
            <v>2405.2451828431658</v>
          </cell>
          <cell r="O54">
            <v>0</v>
          </cell>
          <cell r="P54">
            <v>0</v>
          </cell>
          <cell r="Q54">
            <v>0</v>
          </cell>
          <cell r="R54">
            <v>52.147539223289392</v>
          </cell>
          <cell r="S54">
            <v>52.151903000656212</v>
          </cell>
        </row>
        <row r="55">
          <cell r="B55">
            <v>2050</v>
          </cell>
          <cell r="C55" t="str">
            <v>FuelCell</v>
          </cell>
          <cell r="E55" t="str">
            <v>Standard</v>
          </cell>
          <cell r="F55" t="str">
            <v>truck</v>
          </cell>
          <cell r="G55">
            <v>37948.063431501127</v>
          </cell>
          <cell r="H55">
            <v>8.3798736139263141</v>
          </cell>
          <cell r="I55">
            <v>124.3962084177894</v>
          </cell>
          <cell r="J55">
            <v>7.8603791582210494E-2</v>
          </cell>
          <cell r="K55">
            <v>1.8</v>
          </cell>
          <cell r="L55">
            <v>34</v>
          </cell>
          <cell r="M55">
            <v>191.03851198283061</v>
          </cell>
          <cell r="N55">
            <v>2402.2701800405389</v>
          </cell>
          <cell r="O55">
            <v>0</v>
          </cell>
          <cell r="P55">
            <v>0</v>
          </cell>
          <cell r="Q55">
            <v>0</v>
          </cell>
          <cell r="R55">
            <v>52.361762251102903</v>
          </cell>
          <cell r="S55">
            <v>52.36487897937284</v>
          </cell>
        </row>
        <row r="56">
          <cell r="B56">
            <v>2020</v>
          </cell>
          <cell r="C56" t="str">
            <v>Hybrid</v>
          </cell>
          <cell r="E56" t="str">
            <v>Standard</v>
          </cell>
          <cell r="F56" t="str">
            <v>car</v>
          </cell>
          <cell r="G56">
            <v>24948.431767753111</v>
          </cell>
          <cell r="H56">
            <v>9.2989754333854915</v>
          </cell>
          <cell r="I56">
            <v>112.2580643735469</v>
          </cell>
          <cell r="J56">
            <v>4.7280982310976702E-2</v>
          </cell>
          <cell r="K56">
            <v>1.370043139646927</v>
          </cell>
          <cell r="L56">
            <v>28.778789968264071</v>
          </cell>
          <cell r="M56">
            <v>89.829059149052782</v>
          </cell>
          <cell r="N56">
            <v>1577.760619160015</v>
          </cell>
          <cell r="O56">
            <v>0</v>
          </cell>
          <cell r="P56">
            <v>0</v>
          </cell>
          <cell r="Q56">
            <v>0</v>
          </cell>
          <cell r="R56">
            <v>46.481180771032783</v>
          </cell>
          <cell r="S56">
            <v>46.465480370576643</v>
          </cell>
        </row>
        <row r="57">
          <cell r="B57">
            <v>2025</v>
          </cell>
          <cell r="C57" t="str">
            <v>Hybrid</v>
          </cell>
          <cell r="E57" t="str">
            <v>Standard</v>
          </cell>
          <cell r="F57" t="str">
            <v>car</v>
          </cell>
          <cell r="G57">
            <v>23662.889070231071</v>
          </cell>
          <cell r="H57">
            <v>9.3060097718187365</v>
          </cell>
          <cell r="I57">
            <v>113.0326364284312</v>
          </cell>
          <cell r="J57">
            <v>4.6935744610521697E-2</v>
          </cell>
          <cell r="K57">
            <v>1.3790597981592621</v>
          </cell>
          <cell r="L57">
            <v>26.95046431633423</v>
          </cell>
          <cell r="M57">
            <v>90.231342127281565</v>
          </cell>
          <cell r="N57">
            <v>1542.940491070045</v>
          </cell>
          <cell r="O57">
            <v>0</v>
          </cell>
          <cell r="P57">
            <v>0</v>
          </cell>
          <cell r="Q57">
            <v>0</v>
          </cell>
          <cell r="R57">
            <v>55.461879577312033</v>
          </cell>
          <cell r="S57">
            <v>55.457698716028482</v>
          </cell>
        </row>
        <row r="58">
          <cell r="B58">
            <v>2030</v>
          </cell>
          <cell r="C58" t="str">
            <v>Hybrid</v>
          </cell>
          <cell r="E58" t="str">
            <v>Standard</v>
          </cell>
          <cell r="F58" t="str">
            <v>car</v>
          </cell>
          <cell r="G58">
            <v>24145.933038751489</v>
          </cell>
          <cell r="H58">
            <v>9.0621789893964273</v>
          </cell>
          <cell r="I58">
            <v>113.66625205302471</v>
          </cell>
          <cell r="J58">
            <v>4.97670993767051E-2</v>
          </cell>
          <cell r="K58">
            <v>1.4098242816990461</v>
          </cell>
          <cell r="L58">
            <v>29.17546403512992</v>
          </cell>
          <cell r="M58">
            <v>94.80130156614004</v>
          </cell>
          <cell r="N58">
            <v>1577.792079275961</v>
          </cell>
          <cell r="O58">
            <v>0</v>
          </cell>
          <cell r="P58">
            <v>0</v>
          </cell>
          <cell r="Q58">
            <v>0</v>
          </cell>
          <cell r="R58">
            <v>55.796834046881123</v>
          </cell>
          <cell r="S58">
            <v>55.778337582550492</v>
          </cell>
        </row>
        <row r="59">
          <cell r="B59">
            <v>2035</v>
          </cell>
          <cell r="C59" t="str">
            <v>Hybrid</v>
          </cell>
          <cell r="E59" t="str">
            <v>Standard</v>
          </cell>
          <cell r="F59" t="str">
            <v>car</v>
          </cell>
          <cell r="G59">
            <v>24016.43249726417</v>
          </cell>
          <cell r="H59">
            <v>9.0806837382359404</v>
          </cell>
          <cell r="I59">
            <v>115.9769052309039</v>
          </cell>
          <cell r="J59">
            <v>5.0741930400525201E-2</v>
          </cell>
          <cell r="K59">
            <v>1.525405121470782</v>
          </cell>
          <cell r="L59">
            <v>30.206242066097619</v>
          </cell>
          <cell r="M59">
            <v>94.162959072006998</v>
          </cell>
          <cell r="N59">
            <v>1590.928176843948</v>
          </cell>
          <cell r="O59">
            <v>0</v>
          </cell>
          <cell r="P59">
            <v>0</v>
          </cell>
          <cell r="Q59">
            <v>0</v>
          </cell>
          <cell r="R59">
            <v>58.534931057124098</v>
          </cell>
          <cell r="S59">
            <v>58.522854541475162</v>
          </cell>
        </row>
        <row r="60">
          <cell r="B60">
            <v>2040</v>
          </cell>
          <cell r="C60" t="str">
            <v>Hybrid</v>
          </cell>
          <cell r="E60" t="str">
            <v>Standard</v>
          </cell>
          <cell r="F60" t="str">
            <v>car</v>
          </cell>
          <cell r="G60">
            <v>23937.966112486731</v>
          </cell>
          <cell r="H60">
            <v>9.0802455909848927</v>
          </cell>
          <cell r="I60">
            <v>115.9795037647178</v>
          </cell>
          <cell r="J60">
            <v>5.1093920865126999E-2</v>
          </cell>
          <cell r="K60">
            <v>1.525491939966648</v>
          </cell>
          <cell r="L60">
            <v>30.211471019253121</v>
          </cell>
          <cell r="M60">
            <v>94.174460558896357</v>
          </cell>
          <cell r="N60">
            <v>1589.519248067108</v>
          </cell>
          <cell r="O60">
            <v>0</v>
          </cell>
          <cell r="P60">
            <v>0</v>
          </cell>
          <cell r="Q60">
            <v>0</v>
          </cell>
          <cell r="R60">
            <v>59.455556117034703</v>
          </cell>
          <cell r="S60">
            <v>59.454502602455918</v>
          </cell>
        </row>
        <row r="61">
          <cell r="B61">
            <v>2045</v>
          </cell>
          <cell r="C61" t="str">
            <v>Hybrid</v>
          </cell>
          <cell r="E61" t="str">
            <v>Standard</v>
          </cell>
          <cell r="F61" t="str">
            <v>car</v>
          </cell>
          <cell r="G61">
            <v>23059.2950808286</v>
          </cell>
          <cell r="H61">
            <v>9.5568682606657305</v>
          </cell>
          <cell r="I61">
            <v>115.8107690437742</v>
          </cell>
          <cell r="J61">
            <v>5.0856678994981801E-2</v>
          </cell>
          <cell r="K61">
            <v>1.427608480491743</v>
          </cell>
          <cell r="L61">
            <v>26.810769043774201</v>
          </cell>
          <cell r="M61">
            <v>82.021635324963967</v>
          </cell>
          <cell r="N61">
            <v>1531.6344567727599</v>
          </cell>
          <cell r="O61">
            <v>0</v>
          </cell>
          <cell r="P61">
            <v>0</v>
          </cell>
          <cell r="Q61">
            <v>0</v>
          </cell>
          <cell r="R61">
            <v>61.625234845722417</v>
          </cell>
          <cell r="S61">
            <v>61.644507301488083</v>
          </cell>
        </row>
        <row r="62">
          <cell r="B62">
            <v>2050</v>
          </cell>
          <cell r="C62" t="str">
            <v>Hybrid</v>
          </cell>
          <cell r="E62" t="str">
            <v>Standard</v>
          </cell>
          <cell r="F62" t="str">
            <v>car</v>
          </cell>
          <cell r="G62">
            <v>22682.180285375129</v>
          </cell>
          <cell r="H62">
            <v>9.5459749509435792</v>
          </cell>
          <cell r="I62">
            <v>118.2580004360571</v>
          </cell>
          <cell r="J62">
            <v>5.08225005450713E-2</v>
          </cell>
          <cell r="K62">
            <v>1.38467501635214</v>
          </cell>
          <cell r="L62">
            <v>29.258000436057081</v>
          </cell>
          <cell r="M62">
            <v>82.032001744228296</v>
          </cell>
          <cell r="N62">
            <v>1565.4897647714331</v>
          </cell>
          <cell r="O62">
            <v>0</v>
          </cell>
          <cell r="P62">
            <v>0</v>
          </cell>
          <cell r="Q62">
            <v>0</v>
          </cell>
          <cell r="R62">
            <v>62.825899367717227</v>
          </cell>
          <cell r="S62">
            <v>62.810254366627113</v>
          </cell>
        </row>
        <row r="63">
          <cell r="B63">
            <v>2020</v>
          </cell>
          <cell r="C63" t="str">
            <v>Hybrid</v>
          </cell>
          <cell r="E63" t="str">
            <v>Standard</v>
          </cell>
          <cell r="F63" t="str">
            <v>SUV</v>
          </cell>
          <cell r="G63">
            <v>33046.648868548182</v>
          </cell>
          <cell r="H63">
            <v>9.3308721078057459</v>
          </cell>
          <cell r="I63">
            <v>130.1359267734554</v>
          </cell>
          <cell r="J63">
            <v>5.6421179760996698E-2</v>
          </cell>
          <cell r="K63">
            <v>1.6</v>
          </cell>
          <cell r="L63">
            <v>17.242715484363082</v>
          </cell>
          <cell r="M63">
            <v>110.20711924739381</v>
          </cell>
          <cell r="N63">
            <v>1662.4737350622929</v>
          </cell>
          <cell r="O63">
            <v>0</v>
          </cell>
          <cell r="P63">
            <v>0</v>
          </cell>
          <cell r="Q63">
            <v>0</v>
          </cell>
          <cell r="R63">
            <v>38.926580218662593</v>
          </cell>
          <cell r="S63">
            <v>38.885633613018058</v>
          </cell>
        </row>
        <row r="64">
          <cell r="B64">
            <v>2025</v>
          </cell>
          <cell r="C64" t="str">
            <v>Hybrid</v>
          </cell>
          <cell r="E64" t="str">
            <v>Standard</v>
          </cell>
          <cell r="F64" t="str">
            <v>SUV</v>
          </cell>
          <cell r="G64">
            <v>36195.294034766383</v>
          </cell>
          <cell r="H64">
            <v>8.7547455925606297</v>
          </cell>
          <cell r="I64">
            <v>144.5141865830677</v>
          </cell>
          <cell r="J64">
            <v>5.65375050634917E-2</v>
          </cell>
          <cell r="K64">
            <v>1.541746068088554</v>
          </cell>
          <cell r="L64">
            <v>27.075186248436921</v>
          </cell>
          <cell r="M64">
            <v>129.1888021979957</v>
          </cell>
          <cell r="N64">
            <v>1818.8983779214141</v>
          </cell>
          <cell r="O64">
            <v>0</v>
          </cell>
          <cell r="P64">
            <v>0</v>
          </cell>
          <cell r="Q64">
            <v>0</v>
          </cell>
          <cell r="R64">
            <v>45.804117719579423</v>
          </cell>
          <cell r="S64">
            <v>45.804770249564093</v>
          </cell>
        </row>
        <row r="65">
          <cell r="B65">
            <v>2030</v>
          </cell>
          <cell r="C65" t="str">
            <v>Hybrid</v>
          </cell>
          <cell r="E65" t="str">
            <v>Standard</v>
          </cell>
          <cell r="F65" t="str">
            <v>SUV</v>
          </cell>
          <cell r="G65">
            <v>40334.515671451627</v>
          </cell>
          <cell r="H65">
            <v>8.4251351963532368</v>
          </cell>
          <cell r="I65">
            <v>158.3425351793652</v>
          </cell>
          <cell r="J65">
            <v>6.2148744301933803E-2</v>
          </cell>
          <cell r="K65">
            <v>1.529569070471984</v>
          </cell>
          <cell r="L65">
            <v>34.382669384750407</v>
          </cell>
          <cell r="M65">
            <v>144.9675670319092</v>
          </cell>
          <cell r="N65">
            <v>1989.3119425804809</v>
          </cell>
          <cell r="O65">
            <v>0</v>
          </cell>
          <cell r="P65">
            <v>0</v>
          </cell>
          <cell r="Q65">
            <v>0</v>
          </cell>
          <cell r="R65">
            <v>44.528222769614082</v>
          </cell>
          <cell r="S65">
            <v>44.541349273762002</v>
          </cell>
        </row>
        <row r="66">
          <cell r="B66">
            <v>2035</v>
          </cell>
          <cell r="C66" t="str">
            <v>Hybrid</v>
          </cell>
          <cell r="E66" t="str">
            <v>Standard</v>
          </cell>
          <cell r="F66" t="str">
            <v>SUV</v>
          </cell>
          <cell r="G66">
            <v>40522.75894803369</v>
          </cell>
          <cell r="H66">
            <v>8.4589996259560678</v>
          </cell>
          <cell r="I66">
            <v>155.47266254788411</v>
          </cell>
          <cell r="J66">
            <v>6.4128619519933899E-2</v>
          </cell>
          <cell r="K66">
            <v>1.526915685338768</v>
          </cell>
          <cell r="L66">
            <v>33.795049722046663</v>
          </cell>
          <cell r="M66">
            <v>145.7449278353175</v>
          </cell>
          <cell r="N66">
            <v>2005.556009854123</v>
          </cell>
          <cell r="O66">
            <v>0</v>
          </cell>
          <cell r="P66">
            <v>0</v>
          </cell>
          <cell r="Q66">
            <v>0</v>
          </cell>
          <cell r="R66">
            <v>46.088013826727369</v>
          </cell>
          <cell r="S66">
            <v>46.092012098386448</v>
          </cell>
        </row>
        <row r="67">
          <cell r="B67">
            <v>2040</v>
          </cell>
          <cell r="C67" t="str">
            <v>Hybrid</v>
          </cell>
          <cell r="E67" t="str">
            <v>Standard</v>
          </cell>
          <cell r="F67" t="str">
            <v>SUV</v>
          </cell>
          <cell r="G67">
            <v>40452.239671626798</v>
          </cell>
          <cell r="H67">
            <v>8.4092766999434918</v>
          </cell>
          <cell r="I67">
            <v>158.3973912224524</v>
          </cell>
          <cell r="J67">
            <v>6.5137329691718399E-2</v>
          </cell>
          <cell r="K67">
            <v>1.5225607459031829</v>
          </cell>
          <cell r="L67">
            <v>33.824197902932127</v>
          </cell>
          <cell r="M67">
            <v>147.57044641175361</v>
          </cell>
          <cell r="N67">
            <v>2005.2256702454949</v>
          </cell>
          <cell r="O67">
            <v>0</v>
          </cell>
          <cell r="P67">
            <v>0</v>
          </cell>
          <cell r="Q67">
            <v>0</v>
          </cell>
          <cell r="R67">
            <v>46.896283041376272</v>
          </cell>
          <cell r="S67">
            <v>46.908056131098128</v>
          </cell>
        </row>
        <row r="68">
          <cell r="B68">
            <v>2045</v>
          </cell>
          <cell r="C68" t="str">
            <v>Hybrid</v>
          </cell>
          <cell r="E68" t="str">
            <v>Standard</v>
          </cell>
          <cell r="F68" t="str">
            <v>SUV</v>
          </cell>
          <cell r="G68">
            <v>40529.851955670238</v>
          </cell>
          <cell r="H68">
            <v>8.3705247916241241</v>
          </cell>
          <cell r="I68">
            <v>162.51042343462839</v>
          </cell>
          <cell r="J68">
            <v>6.6307041155395499E-2</v>
          </cell>
          <cell r="K68">
            <v>1.5165122797898609</v>
          </cell>
          <cell r="L68">
            <v>33.841448699623157</v>
          </cell>
          <cell r="M68">
            <v>150.11288496166631</v>
          </cell>
          <cell r="N68">
            <v>2014.869943752436</v>
          </cell>
          <cell r="O68">
            <v>0</v>
          </cell>
          <cell r="P68">
            <v>0</v>
          </cell>
          <cell r="Q68">
            <v>0</v>
          </cell>
          <cell r="R68">
            <v>47.535560340826827</v>
          </cell>
          <cell r="S68">
            <v>47.521913159702251</v>
          </cell>
        </row>
        <row r="69">
          <cell r="B69">
            <v>2050</v>
          </cell>
          <cell r="C69" t="str">
            <v>Hybrid</v>
          </cell>
          <cell r="E69" t="str">
            <v>Standard</v>
          </cell>
          <cell r="F69" t="str">
            <v>SUV</v>
          </cell>
          <cell r="G69">
            <v>40495.974202742887</v>
          </cell>
          <cell r="H69">
            <v>8.369068076668869</v>
          </cell>
          <cell r="I69">
            <v>162.54471662260411</v>
          </cell>
          <cell r="J69">
            <v>6.55684277924653E-2</v>
          </cell>
          <cell r="K69">
            <v>1.5163685558493061</v>
          </cell>
          <cell r="L69">
            <v>33.878552544613349</v>
          </cell>
          <cell r="M69">
            <v>150.17488020489091</v>
          </cell>
          <cell r="N69">
            <v>2014.9220712161271</v>
          </cell>
          <cell r="O69">
            <v>0</v>
          </cell>
          <cell r="P69">
            <v>0</v>
          </cell>
          <cell r="Q69">
            <v>0</v>
          </cell>
          <cell r="R69">
            <v>48.246769662921352</v>
          </cell>
          <cell r="S69">
            <v>48.240778668208847</v>
          </cell>
        </row>
        <row r="70">
          <cell r="B70">
            <v>2020</v>
          </cell>
          <cell r="C70" t="str">
            <v>Hybrid</v>
          </cell>
          <cell r="E70" t="str">
            <v>Standard</v>
          </cell>
          <cell r="F70" t="str">
            <v>truck</v>
          </cell>
          <cell r="G70">
            <v>30095</v>
          </cell>
          <cell r="H70">
            <v>10.5</v>
          </cell>
          <cell r="I70">
            <v>131</v>
          </cell>
          <cell r="J70">
            <v>5.0999999999999997E-2</v>
          </cell>
          <cell r="K70">
            <v>1.3</v>
          </cell>
          <cell r="L70">
            <v>27</v>
          </cell>
          <cell r="M70">
            <v>72</v>
          </cell>
          <cell r="N70">
            <v>1641</v>
          </cell>
          <cell r="O70">
            <v>0</v>
          </cell>
          <cell r="P70">
            <v>0</v>
          </cell>
          <cell r="Q70">
            <v>0</v>
          </cell>
          <cell r="R70">
            <v>42.4</v>
          </cell>
          <cell r="S70">
            <v>42.4</v>
          </cell>
        </row>
        <row r="71">
          <cell r="B71">
            <v>2025</v>
          </cell>
          <cell r="C71" t="str">
            <v>Hybrid</v>
          </cell>
          <cell r="E71" t="str">
            <v>Standard</v>
          </cell>
          <cell r="F71" t="str">
            <v>truck</v>
          </cell>
          <cell r="G71">
            <v>29628</v>
          </cell>
          <cell r="H71">
            <v>10.4</v>
          </cell>
          <cell r="I71">
            <v>131</v>
          </cell>
          <cell r="J71">
            <v>5.0999999999999997E-2</v>
          </cell>
          <cell r="K71">
            <v>1.3</v>
          </cell>
          <cell r="L71">
            <v>27</v>
          </cell>
          <cell r="M71">
            <v>73</v>
          </cell>
          <cell r="N71">
            <v>1616</v>
          </cell>
          <cell r="O71">
            <v>0</v>
          </cell>
          <cell r="P71">
            <v>0</v>
          </cell>
          <cell r="Q71">
            <v>0</v>
          </cell>
          <cell r="R71">
            <v>50.899999999999991</v>
          </cell>
          <cell r="S71">
            <v>50.87</v>
          </cell>
        </row>
        <row r="72">
          <cell r="B72">
            <v>2030</v>
          </cell>
          <cell r="C72" t="str">
            <v>Hybrid</v>
          </cell>
          <cell r="E72" t="str">
            <v>Standard</v>
          </cell>
          <cell r="F72" t="str">
            <v>truck</v>
          </cell>
          <cell r="G72">
            <v>29532</v>
          </cell>
          <cell r="H72">
            <v>10.4</v>
          </cell>
          <cell r="I72">
            <v>131</v>
          </cell>
          <cell r="J72">
            <v>5.3999999999999999E-2</v>
          </cell>
          <cell r="K72">
            <v>1.3</v>
          </cell>
          <cell r="L72">
            <v>27</v>
          </cell>
          <cell r="M72">
            <v>73</v>
          </cell>
          <cell r="N72">
            <v>1607</v>
          </cell>
          <cell r="O72">
            <v>0</v>
          </cell>
          <cell r="P72">
            <v>0</v>
          </cell>
          <cell r="Q72">
            <v>0</v>
          </cell>
          <cell r="R72">
            <v>51</v>
          </cell>
          <cell r="S72">
            <v>50.98</v>
          </cell>
        </row>
        <row r="73">
          <cell r="B73">
            <v>2035</v>
          </cell>
          <cell r="C73" t="str">
            <v>Hybrid</v>
          </cell>
          <cell r="E73" t="str">
            <v>Standard</v>
          </cell>
          <cell r="F73" t="str">
            <v>truck</v>
          </cell>
          <cell r="G73">
            <v>29457</v>
          </cell>
          <cell r="H73">
            <v>10.4</v>
          </cell>
          <cell r="I73">
            <v>131</v>
          </cell>
          <cell r="J73">
            <v>5.5E-2</v>
          </cell>
          <cell r="K73">
            <v>1.3</v>
          </cell>
          <cell r="L73">
            <v>27</v>
          </cell>
          <cell r="M73">
            <v>73</v>
          </cell>
          <cell r="N73">
            <v>1605</v>
          </cell>
          <cell r="O73">
            <v>0</v>
          </cell>
          <cell r="P73">
            <v>0</v>
          </cell>
          <cell r="Q73">
            <v>0</v>
          </cell>
          <cell r="R73">
            <v>53.5</v>
          </cell>
          <cell r="S73">
            <v>53.52</v>
          </cell>
        </row>
        <row r="74">
          <cell r="B74">
            <v>2040</v>
          </cell>
          <cell r="C74" t="str">
            <v>Hybrid</v>
          </cell>
          <cell r="E74" t="str">
            <v>Standard</v>
          </cell>
          <cell r="F74" t="str">
            <v>truck</v>
          </cell>
          <cell r="G74">
            <v>29382</v>
          </cell>
          <cell r="H74">
            <v>10.4</v>
          </cell>
          <cell r="I74">
            <v>131</v>
          </cell>
          <cell r="J74">
            <v>5.6000000000000001E-2</v>
          </cell>
          <cell r="K74">
            <v>1.3</v>
          </cell>
          <cell r="L74">
            <v>27</v>
          </cell>
          <cell r="M74">
            <v>73</v>
          </cell>
          <cell r="N74">
            <v>1604</v>
          </cell>
          <cell r="O74">
            <v>0</v>
          </cell>
          <cell r="P74">
            <v>0</v>
          </cell>
          <cell r="Q74">
            <v>0</v>
          </cell>
          <cell r="R74">
            <v>54.4</v>
          </cell>
          <cell r="S74">
            <v>54.37</v>
          </cell>
        </row>
        <row r="75">
          <cell r="B75">
            <v>2045</v>
          </cell>
          <cell r="C75" t="str">
            <v>Hybrid</v>
          </cell>
          <cell r="E75" t="str">
            <v>Standard</v>
          </cell>
          <cell r="F75" t="str">
            <v>truck</v>
          </cell>
          <cell r="G75">
            <v>31925.460580912859</v>
          </cell>
          <cell r="H75">
            <v>8.4976612599019248</v>
          </cell>
          <cell r="I75">
            <v>141.49566201433419</v>
          </cell>
          <cell r="J75">
            <v>6.4871746510750602E-2</v>
          </cell>
          <cell r="K75">
            <v>1.234402112410411</v>
          </cell>
          <cell r="L75">
            <v>27</v>
          </cell>
          <cell r="M75">
            <v>147.7815918521313</v>
          </cell>
          <cell r="N75">
            <v>1810.2893247831009</v>
          </cell>
          <cell r="O75">
            <v>0</v>
          </cell>
          <cell r="P75">
            <v>0</v>
          </cell>
          <cell r="Q75">
            <v>0</v>
          </cell>
          <cell r="R75">
            <v>48.837004903809891</v>
          </cell>
          <cell r="S75">
            <v>48.8701244813278</v>
          </cell>
        </row>
        <row r="76">
          <cell r="B76">
            <v>2050</v>
          </cell>
          <cell r="C76" t="str">
            <v>Hybrid</v>
          </cell>
          <cell r="E76" t="str">
            <v>Standard</v>
          </cell>
          <cell r="F76" t="str">
            <v>truck</v>
          </cell>
          <cell r="G76">
            <v>31879.739934826019</v>
          </cell>
          <cell r="H76">
            <v>8.4974561126879014</v>
          </cell>
          <cell r="I76">
            <v>141.4967938610323</v>
          </cell>
          <cell r="J76">
            <v>6.3872595395774195E-2</v>
          </cell>
          <cell r="K76">
            <v>1.234395038368548</v>
          </cell>
          <cell r="L76">
            <v>27</v>
          </cell>
          <cell r="M76">
            <v>147.78965625985489</v>
          </cell>
          <cell r="N76">
            <v>1809.3116787553879</v>
          </cell>
          <cell r="O76">
            <v>0</v>
          </cell>
          <cell r="P76">
            <v>0</v>
          </cell>
          <cell r="Q76">
            <v>0</v>
          </cell>
          <cell r="R76">
            <v>49.605108798486278</v>
          </cell>
          <cell r="S76">
            <v>49.588229790812569</v>
          </cell>
        </row>
        <row r="77">
          <cell r="B77">
            <v>2020</v>
          </cell>
          <cell r="C77" t="str">
            <v>PHEV</v>
          </cell>
          <cell r="E77" t="str">
            <v>Standard</v>
          </cell>
          <cell r="F77" t="str">
            <v>SUV</v>
          </cell>
          <cell r="G77">
            <v>34082.071857520023</v>
          </cell>
          <cell r="H77">
            <v>7.0014064527677098</v>
          </cell>
          <cell r="I77">
            <v>171.19714950552651</v>
          </cell>
          <cell r="J77">
            <v>5.2730111424352202E-2</v>
          </cell>
          <cell r="K77">
            <v>17.3</v>
          </cell>
          <cell r="L77">
            <v>109</v>
          </cell>
          <cell r="M77">
            <v>73</v>
          </cell>
          <cell r="N77">
            <v>2077.682216852374</v>
          </cell>
          <cell r="O77">
            <v>36.593184767530317</v>
          </cell>
          <cell r="P77">
            <v>0.38523122566787488</v>
          </cell>
          <cell r="Q77">
            <v>0.62604832863471616</v>
          </cell>
          <cell r="R77">
            <v>67.995641510570138</v>
          </cell>
          <cell r="S77">
            <v>35.332713787085517</v>
          </cell>
        </row>
        <row r="78">
          <cell r="B78">
            <v>2025</v>
          </cell>
          <cell r="C78" t="str">
            <v>PHEV</v>
          </cell>
          <cell r="E78" t="str">
            <v>Standard</v>
          </cell>
          <cell r="F78" t="str">
            <v>SUV</v>
          </cell>
          <cell r="G78">
            <v>33307.879286745592</v>
          </cell>
          <cell r="H78">
            <v>6.9282751924891093</v>
          </cell>
          <cell r="I78">
            <v>169.68764216168341</v>
          </cell>
          <cell r="J78">
            <v>5.4484996234044701E-2</v>
          </cell>
          <cell r="K78">
            <v>17.775436212725179</v>
          </cell>
          <cell r="L78">
            <v>110.40128567961099</v>
          </cell>
          <cell r="M78">
            <v>74.941259855917806</v>
          </cell>
          <cell r="N78">
            <v>2055.9895016177338</v>
          </cell>
          <cell r="O78">
            <v>38.705403457672418</v>
          </cell>
          <cell r="P78">
            <v>0.38639702051632369</v>
          </cell>
          <cell r="Q78">
            <v>0.62893003080326204</v>
          </cell>
          <cell r="R78">
            <v>70.230339340367124</v>
          </cell>
          <cell r="S78">
            <v>41.397327735697502</v>
          </cell>
        </row>
        <row r="79">
          <cell r="B79">
            <v>2030</v>
          </cell>
          <cell r="C79" t="str">
            <v>PHEV</v>
          </cell>
          <cell r="E79" t="str">
            <v>Standard</v>
          </cell>
          <cell r="F79" t="str">
            <v>SUV</v>
          </cell>
          <cell r="G79">
            <v>33012.414457609862</v>
          </cell>
          <cell r="H79">
            <v>6.0950740108736099</v>
          </cell>
          <cell r="I79">
            <v>167.2230936409772</v>
          </cell>
          <cell r="J79">
            <v>5.3721110895478798E-2</v>
          </cell>
          <cell r="K79">
            <v>23.255250059800339</v>
          </cell>
          <cell r="L79">
            <v>126.5523159657273</v>
          </cell>
          <cell r="M79">
            <v>74.447781684232041</v>
          </cell>
          <cell r="N79">
            <v>1908.5932185795871</v>
          </cell>
          <cell r="O79">
            <v>65.9626423258415</v>
          </cell>
          <cell r="P79">
            <v>0.36437575540244299</v>
          </cell>
          <cell r="Q79">
            <v>0.71947560330647675</v>
          </cell>
          <cell r="R79">
            <v>77.392366720021741</v>
          </cell>
          <cell r="S79">
            <v>38.608127324058771</v>
          </cell>
        </row>
        <row r="80">
          <cell r="B80">
            <v>2035</v>
          </cell>
          <cell r="C80" t="str">
            <v>PHEV</v>
          </cell>
          <cell r="E80" t="str">
            <v>Standard</v>
          </cell>
          <cell r="F80" t="str">
            <v>SUV</v>
          </cell>
          <cell r="G80">
            <v>32789.596804194807</v>
          </cell>
          <cell r="H80">
            <v>5.9236832497847596</v>
          </cell>
          <cell r="I80">
            <v>166.2906093083775</v>
          </cell>
          <cell r="J80">
            <v>5.4379646716391297E-2</v>
          </cell>
          <cell r="K80">
            <v>24.27488473658692</v>
          </cell>
          <cell r="L80">
            <v>129.55755501309829</v>
          </cell>
          <cell r="M80">
            <v>74.321972723399853</v>
          </cell>
          <cell r="N80">
            <v>1888.024100125913</v>
          </cell>
          <cell r="O80">
            <v>71.064325835761522</v>
          </cell>
          <cell r="P80">
            <v>0.36170033193551648</v>
          </cell>
          <cell r="Q80">
            <v>0.73685437649020347</v>
          </cell>
          <cell r="R80">
            <v>79.063712741086903</v>
          </cell>
          <cell r="S80">
            <v>39.483249248955843</v>
          </cell>
        </row>
        <row r="81">
          <cell r="B81">
            <v>2040</v>
          </cell>
          <cell r="C81" t="str">
            <v>PHEV</v>
          </cell>
          <cell r="E81" t="str">
            <v>Standard</v>
          </cell>
          <cell r="F81" t="str">
            <v>SUV</v>
          </cell>
          <cell r="G81">
            <v>32591.72361008263</v>
          </cell>
          <cell r="H81">
            <v>5.9159552032144109</v>
          </cell>
          <cell r="I81">
            <v>166.28971126211249</v>
          </cell>
          <cell r="J81">
            <v>5.4396599294692399E-2</v>
          </cell>
          <cell r="K81">
            <v>24.277605797625469</v>
          </cell>
          <cell r="L81">
            <v>129.56557498247511</v>
          </cell>
          <cell r="M81">
            <v>74.321876326342718</v>
          </cell>
          <cell r="N81">
            <v>1881.9089649243899</v>
          </cell>
          <cell r="O81">
            <v>71.077058229475767</v>
          </cell>
          <cell r="P81">
            <v>0.3611861839462619</v>
          </cell>
          <cell r="Q81">
            <v>0.73689522812945052</v>
          </cell>
          <cell r="R81">
            <v>79.33338561052804</v>
          </cell>
          <cell r="S81">
            <v>40.128300024484027</v>
          </cell>
        </row>
        <row r="82">
          <cell r="B82">
            <v>2045</v>
          </cell>
          <cell r="C82" t="str">
            <v>PHEV</v>
          </cell>
          <cell r="E82" t="str">
            <v>Standard</v>
          </cell>
          <cell r="F82" t="str">
            <v>SUV</v>
          </cell>
          <cell r="G82">
            <v>32476.058176192131</v>
          </cell>
          <cell r="H82">
            <v>5.9076917392893646</v>
          </cell>
          <cell r="I82">
            <v>166.2895992874943</v>
          </cell>
          <cell r="J82">
            <v>5.4386804389861397E-2</v>
          </cell>
          <cell r="K82">
            <v>24.278297545661239</v>
          </cell>
          <cell r="L82">
            <v>129.56761381879099</v>
          </cell>
          <cell r="M82">
            <v>74.321949111035408</v>
          </cell>
          <cell r="N82">
            <v>1877.821275905656</v>
          </cell>
          <cell r="O82">
            <v>71.10065515732866</v>
          </cell>
          <cell r="P82">
            <v>0.3608031860041287</v>
          </cell>
          <cell r="Q82">
            <v>0.73690453692690083</v>
          </cell>
          <cell r="R82">
            <v>79.574110719124519</v>
          </cell>
          <cell r="S82">
            <v>40.763897378520603</v>
          </cell>
        </row>
        <row r="83">
          <cell r="B83">
            <v>2050</v>
          </cell>
          <cell r="C83" t="str">
            <v>PHEV</v>
          </cell>
          <cell r="E83" t="str">
            <v>Standard</v>
          </cell>
          <cell r="F83" t="str">
            <v>SUV</v>
          </cell>
          <cell r="G83">
            <v>32360.604806501378</v>
          </cell>
          <cell r="H83">
            <v>5.9051318600928573</v>
          </cell>
          <cell r="I83">
            <v>166.28971991047561</v>
          </cell>
          <cell r="J83">
            <v>5.4013933494129397E-2</v>
          </cell>
          <cell r="K83">
            <v>24.278955983862438</v>
          </cell>
          <cell r="L83">
            <v>129.56955447875251</v>
          </cell>
          <cell r="M83">
            <v>74.32209353700847</v>
          </cell>
          <cell r="N83">
            <v>1874.052211671484</v>
          </cell>
          <cell r="O83">
            <v>71.1035049216662</v>
          </cell>
          <cell r="P83">
            <v>0.36060151597459122</v>
          </cell>
          <cell r="Q83">
            <v>0.73691250371207362</v>
          </cell>
          <cell r="R83">
            <v>79.78147198192562</v>
          </cell>
          <cell r="S83">
            <v>41.404127695327503</v>
          </cell>
        </row>
        <row r="84">
          <cell r="B84">
            <v>2025</v>
          </cell>
          <cell r="C84" t="str">
            <v>PHEV</v>
          </cell>
          <cell r="E84" t="str">
            <v>Standard</v>
          </cell>
          <cell r="F84" t="str">
            <v>truck</v>
          </cell>
          <cell r="G84">
            <v>36524</v>
          </cell>
          <cell r="H84">
            <v>7.7</v>
          </cell>
          <cell r="I84">
            <v>126</v>
          </cell>
          <cell r="J84">
            <v>6.5000000000000002E-2</v>
          </cell>
          <cell r="K84">
            <v>17.3</v>
          </cell>
          <cell r="L84">
            <v>109</v>
          </cell>
          <cell r="M84">
            <v>80</v>
          </cell>
          <cell r="N84">
            <v>2477</v>
          </cell>
          <cell r="O84">
            <v>30</v>
          </cell>
          <cell r="P84">
            <v>0.46700000000000003</v>
          </cell>
          <cell r="Q84">
            <v>0.56000000000000005</v>
          </cell>
          <cell r="R84">
            <v>56.544726338329767</v>
          </cell>
          <cell r="S84">
            <v>36.64</v>
          </cell>
        </row>
        <row r="85">
          <cell r="B85">
            <v>2030</v>
          </cell>
          <cell r="C85" t="str">
            <v>PHEV</v>
          </cell>
          <cell r="E85" t="str">
            <v>Standard</v>
          </cell>
          <cell r="F85" t="str">
            <v>truck</v>
          </cell>
          <cell r="G85">
            <v>35458.397283924423</v>
          </cell>
          <cell r="H85">
            <v>8.0546099017158728</v>
          </cell>
          <cell r="I85">
            <v>131.707308133759</v>
          </cell>
          <cell r="J85">
            <v>6.7070120275079803E-2</v>
          </cell>
          <cell r="K85">
            <v>23.86109241022772</v>
          </cell>
          <cell r="L85">
            <v>128.3379565775133</v>
          </cell>
          <cell r="M85">
            <v>79.666065452020177</v>
          </cell>
          <cell r="N85">
            <v>2484.7446059472022</v>
          </cell>
          <cell r="O85">
            <v>54.459032205171731</v>
          </cell>
          <cell r="P85">
            <v>0.45813482961834118</v>
          </cell>
          <cell r="Q85">
            <v>0.70146760674775033</v>
          </cell>
          <cell r="R85">
            <v>61.031548678524985</v>
          </cell>
          <cell r="S85">
            <v>31.543945832810891</v>
          </cell>
        </row>
        <row r="86">
          <cell r="B86">
            <v>2035</v>
          </cell>
          <cell r="C86" t="str">
            <v>PHEV</v>
          </cell>
          <cell r="E86" t="str">
            <v>Standard</v>
          </cell>
          <cell r="F86" t="str">
            <v>truck</v>
          </cell>
          <cell r="G86">
            <v>35262.018263581384</v>
          </cell>
          <cell r="H86">
            <v>8.0542118230844775</v>
          </cell>
          <cell r="I86">
            <v>131.69878874549869</v>
          </cell>
          <cell r="J86">
            <v>6.8068522889781005E-2</v>
          </cell>
          <cell r="K86">
            <v>23.857961026206521</v>
          </cell>
          <cell r="L86">
            <v>128.32872723513501</v>
          </cell>
          <cell r="M86">
            <v>79.665862609624568</v>
          </cell>
          <cell r="N86">
            <v>2473.3430968831299</v>
          </cell>
          <cell r="O86">
            <v>54.448560450731406</v>
          </cell>
          <cell r="P86">
            <v>0.45748598356277681</v>
          </cell>
          <cell r="Q86">
            <v>0.70140371129757584</v>
          </cell>
          <cell r="R86">
            <v>61.551543825083577</v>
          </cell>
          <cell r="S86">
            <v>33.049267389169351</v>
          </cell>
        </row>
        <row r="87">
          <cell r="B87">
            <v>2040</v>
          </cell>
          <cell r="C87" t="str">
            <v>PHEV</v>
          </cell>
          <cell r="E87" t="str">
            <v>Standard</v>
          </cell>
          <cell r="F87" t="str">
            <v>truck</v>
          </cell>
          <cell r="G87">
            <v>35065.190593039013</v>
          </cell>
          <cell r="H87">
            <v>8.0544178559510016</v>
          </cell>
          <cell r="I87">
            <v>131.70165485561731</v>
          </cell>
          <cell r="J87">
            <v>6.8069060285428196E-2</v>
          </cell>
          <cell r="K87">
            <v>23.860727115682849</v>
          </cell>
          <cell r="L87">
            <v>128.33687991990729</v>
          </cell>
          <cell r="M87">
            <v>79.66575057419368</v>
          </cell>
          <cell r="N87">
            <v>2467.1601656818671</v>
          </cell>
          <cell r="O87">
            <v>54.458393042932023</v>
          </cell>
          <cell r="P87">
            <v>0.45682047859288188</v>
          </cell>
          <cell r="Q87">
            <v>0.70146306511454437</v>
          </cell>
          <cell r="R87">
            <v>61.783084193685319</v>
          </cell>
          <cell r="S87">
            <v>33.564543884101219</v>
          </cell>
        </row>
        <row r="88">
          <cell r="B88">
            <v>2045</v>
          </cell>
          <cell r="C88" t="str">
            <v>PHEV</v>
          </cell>
          <cell r="E88" t="str">
            <v>Standard</v>
          </cell>
          <cell r="F88" t="str">
            <v>truck</v>
          </cell>
          <cell r="G88">
            <v>35174.893440238528</v>
          </cell>
          <cell r="H88">
            <v>7.8485364168575691</v>
          </cell>
          <cell r="I88">
            <v>133.7232646085597</v>
          </cell>
          <cell r="J88">
            <v>6.5322351914475801E-2</v>
          </cell>
          <cell r="K88">
            <v>24.307636085960521</v>
          </cell>
          <cell r="L88">
            <v>129.6540853059889</v>
          </cell>
          <cell r="M88">
            <v>79.412530453438052</v>
          </cell>
          <cell r="N88">
            <v>2383.5874331842479</v>
          </cell>
          <cell r="O88">
            <v>59.101469037489537</v>
          </cell>
          <cell r="P88">
            <v>0.43969092033016982</v>
          </cell>
          <cell r="Q88">
            <v>0.72100450892694812</v>
          </cell>
          <cell r="R88">
            <v>65.117343437979372</v>
          </cell>
          <cell r="S88">
            <v>35.268441693029338</v>
          </cell>
        </row>
        <row r="89">
          <cell r="B89">
            <v>2050</v>
          </cell>
          <cell r="C89" t="str">
            <v>PHEV</v>
          </cell>
          <cell r="E89" t="str">
            <v>Standard</v>
          </cell>
          <cell r="F89" t="str">
            <v>truck</v>
          </cell>
          <cell r="G89">
            <v>35058.630662371652</v>
          </cell>
          <cell r="H89">
            <v>7.8485343265552654</v>
          </cell>
          <cell r="I89">
            <v>133.72285081538149</v>
          </cell>
          <cell r="J89">
            <v>6.4868290718743699E-2</v>
          </cell>
          <cell r="K89">
            <v>24.307469297362591</v>
          </cell>
          <cell r="L89">
            <v>129.6535937185424</v>
          </cell>
          <cell r="M89">
            <v>79.412542782363602</v>
          </cell>
          <cell r="N89">
            <v>2379.951580430843</v>
          </cell>
          <cell r="O89">
            <v>59.100704650694581</v>
          </cell>
          <cell r="P89">
            <v>0.4394294342661566</v>
          </cell>
          <cell r="Q89">
            <v>0.72100040265753984</v>
          </cell>
          <cell r="R89">
            <v>65.297004735719625</v>
          </cell>
          <cell r="S89">
            <v>35.795102275015097</v>
          </cell>
        </row>
        <row r="90">
          <cell r="B90">
            <v>2020</v>
          </cell>
          <cell r="C90" t="str">
            <v>CNG</v>
          </cell>
          <cell r="E90" t="str">
            <v>Pre</v>
          </cell>
          <cell r="F90" t="str">
            <v>car</v>
          </cell>
          <cell r="G90">
            <v>55417.137814494927</v>
          </cell>
          <cell r="H90">
            <v>9.0258918512955297</v>
          </cell>
          <cell r="I90">
            <v>100.54900488171241</v>
          </cell>
          <cell r="J90">
            <v>5.5554074352234299E-2</v>
          </cell>
          <cell r="K90">
            <v>0</v>
          </cell>
          <cell r="L90">
            <v>0</v>
          </cell>
          <cell r="M90">
            <v>135.55200901239201</v>
          </cell>
          <cell r="N90">
            <v>1792.873075478783</v>
          </cell>
          <cell r="O90">
            <v>0</v>
          </cell>
          <cell r="P90">
            <v>0</v>
          </cell>
          <cell r="Q90">
            <v>0</v>
          </cell>
          <cell r="R90">
            <v>31.03749530604582</v>
          </cell>
          <cell r="S90">
            <v>31.011466391288021</v>
          </cell>
        </row>
        <row r="91">
          <cell r="B91">
            <v>2025</v>
          </cell>
          <cell r="C91" t="str">
            <v>CNG</v>
          </cell>
          <cell r="E91" t="str">
            <v>Pre</v>
          </cell>
          <cell r="F91" t="str">
            <v>car</v>
          </cell>
          <cell r="G91">
            <v>59422.954126931931</v>
          </cell>
          <cell r="H91">
            <v>8.9206346596514301</v>
          </cell>
          <cell r="I91">
            <v>102.6723117395594</v>
          </cell>
          <cell r="J91">
            <v>5.0915652745807297E-2</v>
          </cell>
          <cell r="K91">
            <v>0</v>
          </cell>
          <cell r="L91">
            <v>0</v>
          </cell>
          <cell r="M91">
            <v>140.8747122657021</v>
          </cell>
          <cell r="N91">
            <v>1827.097336402499</v>
          </cell>
          <cell r="O91">
            <v>0</v>
          </cell>
          <cell r="P91">
            <v>0</v>
          </cell>
          <cell r="Q91">
            <v>0</v>
          </cell>
          <cell r="R91">
            <v>31.388704373561321</v>
          </cell>
          <cell r="S91">
            <v>31.37931601446892</v>
          </cell>
        </row>
        <row r="92">
          <cell r="B92">
            <v>2030</v>
          </cell>
          <cell r="C92" t="str">
            <v>CNG</v>
          </cell>
          <cell r="E92" t="str">
            <v>Pre</v>
          </cell>
          <cell r="F92" t="str">
            <v>car</v>
          </cell>
          <cell r="G92">
            <v>50801.409042439751</v>
          </cell>
          <cell r="H92">
            <v>8.3783820288618767</v>
          </cell>
          <cell r="I92">
            <v>111.0875097746499</v>
          </cell>
          <cell r="J92">
            <v>4.7617686784673298E-2</v>
          </cell>
          <cell r="K92">
            <v>0</v>
          </cell>
          <cell r="L92">
            <v>0</v>
          </cell>
          <cell r="M92">
            <v>147.95087794128099</v>
          </cell>
          <cell r="N92">
            <v>1822.616691547594</v>
          </cell>
          <cell r="O92">
            <v>0</v>
          </cell>
          <cell r="P92">
            <v>0</v>
          </cell>
          <cell r="Q92">
            <v>0</v>
          </cell>
          <cell r="R92">
            <v>32.70406625435416</v>
          </cell>
          <cell r="S92">
            <v>32.685935167413092</v>
          </cell>
        </row>
        <row r="93">
          <cell r="B93">
            <v>2035</v>
          </cell>
          <cell r="C93" t="str">
            <v>CNG</v>
          </cell>
          <cell r="E93" t="str">
            <v>Pre</v>
          </cell>
          <cell r="F93" t="str">
            <v>car</v>
          </cell>
          <cell r="G93">
            <v>44520.197693574963</v>
          </cell>
          <cell r="H93">
            <v>7.9669213782466963</v>
          </cell>
          <cell r="I93">
            <v>113.6577868134179</v>
          </cell>
          <cell r="J93">
            <v>4.3059693645062902E-2</v>
          </cell>
          <cell r="K93">
            <v>0</v>
          </cell>
          <cell r="L93">
            <v>0</v>
          </cell>
          <cell r="M93">
            <v>150.73721476392441</v>
          </cell>
          <cell r="N93">
            <v>1762.2630656524941</v>
          </cell>
          <cell r="O93">
            <v>0</v>
          </cell>
          <cell r="P93">
            <v>0</v>
          </cell>
          <cell r="Q93">
            <v>0</v>
          </cell>
          <cell r="R93">
            <v>34.171450103403558</v>
          </cell>
          <cell r="S93">
            <v>34.162645378386912</v>
          </cell>
        </row>
        <row r="94">
          <cell r="B94">
            <v>2040</v>
          </cell>
          <cell r="C94" t="str">
            <v>CNG</v>
          </cell>
          <cell r="E94" t="str">
            <v>Pre</v>
          </cell>
          <cell r="F94" t="str">
            <v>car</v>
          </cell>
          <cell r="G94">
            <v>43714.801452784501</v>
          </cell>
          <cell r="H94">
            <v>7.840926640926642</v>
          </cell>
          <cell r="I94">
            <v>111.43531182514231</v>
          </cell>
          <cell r="J94">
            <v>4.1485373993848502E-2</v>
          </cell>
          <cell r="K94">
            <v>0</v>
          </cell>
          <cell r="L94">
            <v>0</v>
          </cell>
          <cell r="M94">
            <v>151.0365813755644</v>
          </cell>
          <cell r="N94">
            <v>1718.6121981545709</v>
          </cell>
          <cell r="O94">
            <v>0</v>
          </cell>
          <cell r="P94">
            <v>0</v>
          </cell>
          <cell r="Q94">
            <v>0</v>
          </cell>
          <cell r="R94">
            <v>35.168948367253449</v>
          </cell>
          <cell r="S94">
            <v>35.159673450690399</v>
          </cell>
        </row>
        <row r="95">
          <cell r="B95">
            <v>2045</v>
          </cell>
          <cell r="C95" t="str">
            <v>CNG</v>
          </cell>
          <cell r="E95" t="str">
            <v>Pre</v>
          </cell>
          <cell r="F95" t="str">
            <v>car</v>
          </cell>
          <cell r="G95">
            <v>51052.836344314557</v>
          </cell>
          <cell r="H95">
            <v>7.3828267800212526</v>
          </cell>
          <cell r="I95">
            <v>117.7657810839532</v>
          </cell>
          <cell r="J95">
            <v>4.4932624867162499E-2</v>
          </cell>
          <cell r="K95">
            <v>0</v>
          </cell>
          <cell r="L95">
            <v>0</v>
          </cell>
          <cell r="M95">
            <v>181.7128586609989</v>
          </cell>
          <cell r="N95">
            <v>1843.6187035069081</v>
          </cell>
          <cell r="O95">
            <v>0</v>
          </cell>
          <cell r="P95">
            <v>0</v>
          </cell>
          <cell r="Q95">
            <v>0</v>
          </cell>
          <cell r="R95">
            <v>31.611562167906492</v>
          </cell>
          <cell r="S95">
            <v>31.575770456960669</v>
          </cell>
        </row>
        <row r="96">
          <cell r="B96">
            <v>2050</v>
          </cell>
          <cell r="C96" t="str">
            <v>CNG</v>
          </cell>
          <cell r="E96" t="str">
            <v>Pre</v>
          </cell>
          <cell r="F96" t="str">
            <v>car</v>
          </cell>
          <cell r="G96">
            <v>51027.979736575478</v>
          </cell>
          <cell r="H96">
            <v>9.1389057750759886</v>
          </cell>
          <cell r="I96">
            <v>112.3758865248227</v>
          </cell>
          <cell r="J96">
            <v>4.4336879432624099E-2</v>
          </cell>
          <cell r="K96">
            <v>0</v>
          </cell>
          <cell r="L96">
            <v>0</v>
          </cell>
          <cell r="M96">
            <v>138.84498480243161</v>
          </cell>
          <cell r="N96">
            <v>1973.8242147922999</v>
          </cell>
          <cell r="O96">
            <v>0</v>
          </cell>
          <cell r="P96">
            <v>0</v>
          </cell>
          <cell r="Q96">
            <v>0</v>
          </cell>
          <cell r="R96">
            <v>32.781357649442747</v>
          </cell>
          <cell r="S96">
            <v>32.755790273556237</v>
          </cell>
        </row>
        <row r="97">
          <cell r="B97">
            <v>2035</v>
          </cell>
          <cell r="C97" t="str">
            <v>CNG</v>
          </cell>
          <cell r="E97" t="str">
            <v>Pre</v>
          </cell>
          <cell r="F97" t="str">
            <v>SUV</v>
          </cell>
          <cell r="G97">
            <v>51545</v>
          </cell>
          <cell r="H97">
            <v>10.1</v>
          </cell>
          <cell r="I97">
            <v>129</v>
          </cell>
          <cell r="J97">
            <v>5.0999999999999997E-2</v>
          </cell>
          <cell r="K97">
            <v>0</v>
          </cell>
          <cell r="L97">
            <v>0</v>
          </cell>
          <cell r="M97">
            <v>136</v>
          </cell>
          <cell r="N97">
            <v>2214</v>
          </cell>
          <cell r="O97">
            <v>0</v>
          </cell>
          <cell r="P97">
            <v>0</v>
          </cell>
          <cell r="Q97">
            <v>0</v>
          </cell>
          <cell r="R97">
            <v>28.6</v>
          </cell>
          <cell r="S97">
            <v>28.62</v>
          </cell>
        </row>
        <row r="98">
          <cell r="B98">
            <v>2040</v>
          </cell>
          <cell r="C98" t="str">
            <v>CNG</v>
          </cell>
          <cell r="E98" t="str">
            <v>Pre</v>
          </cell>
          <cell r="F98" t="str">
            <v>SUV</v>
          </cell>
          <cell r="G98">
            <v>55091.195722356737</v>
          </cell>
          <cell r="H98">
            <v>10.005326876513321</v>
          </cell>
          <cell r="I98">
            <v>126.15980629539951</v>
          </cell>
          <cell r="J98">
            <v>5.0262308313155701E-2</v>
          </cell>
          <cell r="K98">
            <v>0</v>
          </cell>
          <cell r="L98">
            <v>0</v>
          </cell>
          <cell r="M98">
            <v>139.7869249394673</v>
          </cell>
          <cell r="N98">
            <v>2241.2441485068598</v>
          </cell>
          <cell r="O98">
            <v>0</v>
          </cell>
          <cell r="P98">
            <v>0</v>
          </cell>
          <cell r="Q98">
            <v>0</v>
          </cell>
          <cell r="R98">
            <v>28.453066989507668</v>
          </cell>
          <cell r="S98">
            <v>28.460956416464889</v>
          </cell>
        </row>
        <row r="99">
          <cell r="B99">
            <v>2045</v>
          </cell>
          <cell r="C99" t="str">
            <v>CNG</v>
          </cell>
          <cell r="E99" t="str">
            <v>Pre</v>
          </cell>
          <cell r="F99" t="str">
            <v>SUV</v>
          </cell>
          <cell r="G99">
            <v>58651.698076923079</v>
          </cell>
          <cell r="H99">
            <v>9.6940769230769224</v>
          </cell>
          <cell r="I99">
            <v>123.4684615384615</v>
          </cell>
          <cell r="J99">
            <v>4.9904615384615297E-2</v>
          </cell>
          <cell r="K99">
            <v>0</v>
          </cell>
          <cell r="L99">
            <v>0</v>
          </cell>
          <cell r="M99">
            <v>150.90769230769229</v>
          </cell>
          <cell r="N99">
            <v>2264.6538461538462</v>
          </cell>
          <cell r="O99">
            <v>0</v>
          </cell>
          <cell r="P99">
            <v>0</v>
          </cell>
          <cell r="Q99">
            <v>0</v>
          </cell>
          <cell r="R99">
            <v>28.633576923076919</v>
          </cell>
          <cell r="S99">
            <v>28.608538461538469</v>
          </cell>
        </row>
        <row r="100">
          <cell r="B100">
            <v>2050</v>
          </cell>
          <cell r="C100" t="str">
            <v>CNG</v>
          </cell>
          <cell r="E100" t="str">
            <v>Pre</v>
          </cell>
          <cell r="F100" t="str">
            <v>SUV</v>
          </cell>
          <cell r="G100">
            <v>87573</v>
          </cell>
          <cell r="H100">
            <v>7.2</v>
          </cell>
          <cell r="I100">
            <v>102</v>
          </cell>
          <cell r="J100">
            <v>5.5E-2</v>
          </cell>
          <cell r="K100">
            <v>0</v>
          </cell>
          <cell r="L100">
            <v>0</v>
          </cell>
          <cell r="M100">
            <v>240</v>
          </cell>
          <cell r="N100">
            <v>2464</v>
          </cell>
          <cell r="O100">
            <v>0</v>
          </cell>
          <cell r="P100">
            <v>0</v>
          </cell>
          <cell r="Q100">
            <v>0</v>
          </cell>
          <cell r="R100">
            <v>26.5</v>
          </cell>
          <cell r="S100">
            <v>26.48</v>
          </cell>
        </row>
        <row r="101">
          <cell r="B101">
            <v>2020</v>
          </cell>
          <cell r="C101" t="str">
            <v>Conventional</v>
          </cell>
          <cell r="E101" t="str">
            <v>Pre</v>
          </cell>
          <cell r="F101" t="str">
            <v>car</v>
          </cell>
          <cell r="G101">
            <v>42009.508355070247</v>
          </cell>
          <cell r="H101">
            <v>6.8490691253022309</v>
          </cell>
          <cell r="I101">
            <v>112.57605099183139</v>
          </cell>
          <cell r="J101">
            <v>9.5273231784283E-2</v>
          </cell>
          <cell r="K101">
            <v>0</v>
          </cell>
          <cell r="L101">
            <v>0</v>
          </cell>
          <cell r="M101">
            <v>215.05666322052321</v>
          </cell>
          <cell r="N101">
            <v>1866.0358971178689</v>
          </cell>
          <cell r="O101">
            <v>0</v>
          </cell>
          <cell r="P101">
            <v>0</v>
          </cell>
          <cell r="Q101">
            <v>0</v>
          </cell>
          <cell r="R101">
            <v>23.156260725081701</v>
          </cell>
          <cell r="S101">
            <v>23.155120260827939</v>
          </cell>
        </row>
        <row r="102">
          <cell r="B102">
            <v>2025</v>
          </cell>
          <cell r="C102" t="str">
            <v>Conventional</v>
          </cell>
          <cell r="E102" t="str">
            <v>Pre</v>
          </cell>
          <cell r="F102" t="str">
            <v>car</v>
          </cell>
          <cell r="G102">
            <v>39685.59130714299</v>
          </cell>
          <cell r="H102">
            <v>6.8306679515373609</v>
          </cell>
          <cell r="I102">
            <v>113.5889367468488</v>
          </cell>
          <cell r="J102">
            <v>0.10687740471523979</v>
          </cell>
          <cell r="K102">
            <v>0</v>
          </cell>
          <cell r="L102">
            <v>0</v>
          </cell>
          <cell r="M102">
            <v>212.09561775731169</v>
          </cell>
          <cell r="N102">
            <v>1846.878971840672</v>
          </cell>
          <cell r="O102">
            <v>0</v>
          </cell>
          <cell r="P102">
            <v>0</v>
          </cell>
          <cell r="Q102">
            <v>0</v>
          </cell>
          <cell r="R102">
            <v>24.560166947109181</v>
          </cell>
          <cell r="S102">
            <v>24.564193229420098</v>
          </cell>
        </row>
        <row r="103">
          <cell r="B103">
            <v>2030</v>
          </cell>
          <cell r="C103" t="str">
            <v>Conventional</v>
          </cell>
          <cell r="E103" t="str">
            <v>Pre</v>
          </cell>
          <cell r="F103" t="str">
            <v>car</v>
          </cell>
          <cell r="G103">
            <v>40669.953919558648</v>
          </cell>
          <cell r="H103">
            <v>6.8348674623001866</v>
          </cell>
          <cell r="I103">
            <v>112.7522391335832</v>
          </cell>
          <cell r="J103">
            <v>0.1079656515324318</v>
          </cell>
          <cell r="K103">
            <v>0</v>
          </cell>
          <cell r="L103">
            <v>0</v>
          </cell>
          <cell r="M103">
            <v>212.47777724976919</v>
          </cell>
          <cell r="N103">
            <v>1851.640879858433</v>
          </cell>
          <cell r="O103">
            <v>0</v>
          </cell>
          <cell r="P103">
            <v>0</v>
          </cell>
          <cell r="Q103">
            <v>0</v>
          </cell>
          <cell r="R103">
            <v>25.96692090280418</v>
          </cell>
          <cell r="S103">
            <v>25.969622334310909</v>
          </cell>
        </row>
        <row r="104">
          <cell r="B104">
            <v>2035</v>
          </cell>
          <cell r="C104" t="str">
            <v>Conventional</v>
          </cell>
          <cell r="E104" t="str">
            <v>Pre</v>
          </cell>
          <cell r="F104" t="str">
            <v>car</v>
          </cell>
          <cell r="G104">
            <v>37723.314876389901</v>
          </cell>
          <cell r="H104">
            <v>6.878238946760475</v>
          </cell>
          <cell r="I104">
            <v>113.94192252434711</v>
          </cell>
          <cell r="J104">
            <v>0.10697796916566631</v>
          </cell>
          <cell r="K104">
            <v>0</v>
          </cell>
          <cell r="L104">
            <v>0</v>
          </cell>
          <cell r="M104">
            <v>206.8358620019458</v>
          </cell>
          <cell r="N104">
            <v>1826.715594628231</v>
          </cell>
          <cell r="O104">
            <v>0</v>
          </cell>
          <cell r="P104">
            <v>0</v>
          </cell>
          <cell r="Q104">
            <v>0</v>
          </cell>
          <cell r="R104">
            <v>27.816696832529221</v>
          </cell>
          <cell r="S104">
            <v>27.817670540191639</v>
          </cell>
        </row>
        <row r="105">
          <cell r="B105">
            <v>2040</v>
          </cell>
          <cell r="C105" t="str">
            <v>Conventional</v>
          </cell>
          <cell r="E105" t="str">
            <v>Pre</v>
          </cell>
          <cell r="F105" t="str">
            <v>car</v>
          </cell>
          <cell r="G105">
            <v>35298.646505503493</v>
          </cell>
          <cell r="H105">
            <v>7.019783861718472</v>
          </cell>
          <cell r="I105">
            <v>114.99073382415141</v>
          </cell>
          <cell r="J105">
            <v>0.1065547103423005</v>
          </cell>
          <cell r="K105">
            <v>0</v>
          </cell>
          <cell r="L105">
            <v>0</v>
          </cell>
          <cell r="M105">
            <v>198.62122521852501</v>
          </cell>
          <cell r="N105">
            <v>1806.4909420467141</v>
          </cell>
          <cell r="O105">
            <v>0</v>
          </cell>
          <cell r="P105">
            <v>0</v>
          </cell>
          <cell r="Q105">
            <v>0</v>
          </cell>
          <cell r="R105">
            <v>28.846039585120621</v>
          </cell>
          <cell r="S105">
            <v>28.855372533541232</v>
          </cell>
        </row>
        <row r="106">
          <cell r="B106">
            <v>2045</v>
          </cell>
          <cell r="C106" t="str">
            <v>Conventional</v>
          </cell>
          <cell r="E106" t="str">
            <v>Pre</v>
          </cell>
          <cell r="F106" t="str">
            <v>car</v>
          </cell>
          <cell r="G106">
            <v>33835.99242431025</v>
          </cell>
          <cell r="H106">
            <v>7.1311264711544062</v>
          </cell>
          <cell r="I106">
            <v>114.7395491518898</v>
          </cell>
          <cell r="J106">
            <v>0.1051872680511596</v>
          </cell>
          <cell r="K106">
            <v>0</v>
          </cell>
          <cell r="L106">
            <v>0</v>
          </cell>
          <cell r="M106">
            <v>190.5137848678703</v>
          </cell>
          <cell r="N106">
            <v>1776.4185151692859</v>
          </cell>
          <cell r="O106">
            <v>0</v>
          </cell>
          <cell r="P106">
            <v>0</v>
          </cell>
          <cell r="Q106">
            <v>0</v>
          </cell>
          <cell r="R106">
            <v>30.291581907878541</v>
          </cell>
          <cell r="S106">
            <v>30.292232483805549</v>
          </cell>
        </row>
        <row r="107">
          <cell r="B107">
            <v>2050</v>
          </cell>
          <cell r="C107" t="str">
            <v>Conventional</v>
          </cell>
          <cell r="E107" t="str">
            <v>Pre</v>
          </cell>
          <cell r="F107" t="str">
            <v>car</v>
          </cell>
          <cell r="G107">
            <v>33094.320494082727</v>
          </cell>
          <cell r="H107">
            <v>7.1930980558430724</v>
          </cell>
          <cell r="I107">
            <v>114.9863896544414</v>
          </cell>
          <cell r="J107">
            <v>0.1034458840988165</v>
          </cell>
          <cell r="K107">
            <v>0</v>
          </cell>
          <cell r="L107">
            <v>0</v>
          </cell>
          <cell r="M107">
            <v>187.63798401276981</v>
          </cell>
          <cell r="N107">
            <v>1769.8668969559419</v>
          </cell>
          <cell r="O107">
            <v>0</v>
          </cell>
          <cell r="P107">
            <v>0</v>
          </cell>
          <cell r="Q107">
            <v>0</v>
          </cell>
          <cell r="R107">
            <v>31.04373517564753</v>
          </cell>
          <cell r="S107">
            <v>31.046621369514519</v>
          </cell>
        </row>
        <row r="108">
          <cell r="B108">
            <v>2020</v>
          </cell>
          <cell r="C108" t="str">
            <v>Conventional</v>
          </cell>
          <cell r="E108" t="str">
            <v>Pre</v>
          </cell>
          <cell r="F108" t="str">
            <v>SUV</v>
          </cell>
          <cell r="G108">
            <v>50395.294291200611</v>
          </cell>
          <cell r="H108">
            <v>7.3452788545235812</v>
          </cell>
          <cell r="I108">
            <v>164.8792646469125</v>
          </cell>
          <cell r="J108">
            <v>0.1150506769643049</v>
          </cell>
          <cell r="K108">
            <v>0</v>
          </cell>
          <cell r="L108">
            <v>0</v>
          </cell>
          <cell r="M108">
            <v>235.23787805188161</v>
          </cell>
          <cell r="N108">
            <v>2444.9665723404742</v>
          </cell>
          <cell r="O108">
            <v>0</v>
          </cell>
          <cell r="P108">
            <v>0</v>
          </cell>
          <cell r="Q108">
            <v>0</v>
          </cell>
          <cell r="R108">
            <v>19.228623543948071</v>
          </cell>
          <cell r="S108">
            <v>19.227767615253459</v>
          </cell>
        </row>
        <row r="109">
          <cell r="B109">
            <v>2025</v>
          </cell>
          <cell r="C109" t="str">
            <v>Conventional</v>
          </cell>
          <cell r="E109" t="str">
            <v>Pre</v>
          </cell>
          <cell r="F109" t="str">
            <v>SUV</v>
          </cell>
          <cell r="G109">
            <v>52825.540813292442</v>
          </cell>
          <cell r="H109">
            <v>7.3848660415122636</v>
          </cell>
          <cell r="I109">
            <v>166.38449658502381</v>
          </cell>
          <cell r="J109">
            <v>0.13456492892677879</v>
          </cell>
          <cell r="K109">
            <v>0</v>
          </cell>
          <cell r="L109">
            <v>0</v>
          </cell>
          <cell r="M109">
            <v>244.8233620762345</v>
          </cell>
          <cell r="N109">
            <v>2541.374125175852</v>
          </cell>
          <cell r="O109">
            <v>0</v>
          </cell>
          <cell r="P109">
            <v>0</v>
          </cell>
          <cell r="Q109">
            <v>0</v>
          </cell>
          <cell r="R109">
            <v>19.746319858341721</v>
          </cell>
          <cell r="S109">
            <v>19.749153223480121</v>
          </cell>
        </row>
        <row r="110">
          <cell r="B110">
            <v>2030</v>
          </cell>
          <cell r="C110" t="str">
            <v>Conventional</v>
          </cell>
          <cell r="E110" t="str">
            <v>Pre</v>
          </cell>
          <cell r="F110" t="str">
            <v>SUV</v>
          </cell>
          <cell r="G110">
            <v>55112.937469153621</v>
          </cell>
          <cell r="H110">
            <v>7.3290295845865874</v>
          </cell>
          <cell r="I110">
            <v>173.41366738990749</v>
          </cell>
          <cell r="J110">
            <v>0.13880000372484561</v>
          </cell>
          <cell r="K110">
            <v>0</v>
          </cell>
          <cell r="L110">
            <v>0</v>
          </cell>
          <cell r="M110">
            <v>253.05902017935131</v>
          </cell>
          <cell r="N110">
            <v>2592.671426709006</v>
          </cell>
          <cell r="O110">
            <v>0</v>
          </cell>
          <cell r="P110">
            <v>0</v>
          </cell>
          <cell r="Q110">
            <v>0</v>
          </cell>
          <cell r="R110">
            <v>20.316199819344991</v>
          </cell>
          <cell r="S110">
            <v>20.31027196029315</v>
          </cell>
        </row>
        <row r="111">
          <cell r="B111">
            <v>2035</v>
          </cell>
          <cell r="C111" t="str">
            <v>Conventional</v>
          </cell>
          <cell r="E111" t="str">
            <v>Pre</v>
          </cell>
          <cell r="F111" t="str">
            <v>SUV</v>
          </cell>
          <cell r="G111">
            <v>51979.184081941057</v>
          </cell>
          <cell r="H111">
            <v>7.419243276523102</v>
          </cell>
          <cell r="I111">
            <v>172.28714073825321</v>
          </cell>
          <cell r="J111">
            <v>0.13791527719474991</v>
          </cell>
          <cell r="K111">
            <v>0</v>
          </cell>
          <cell r="L111">
            <v>0</v>
          </cell>
          <cell r="M111">
            <v>245.01208966501559</v>
          </cell>
          <cell r="N111">
            <v>2579.0876780566982</v>
          </cell>
          <cell r="O111">
            <v>0</v>
          </cell>
          <cell r="P111">
            <v>0</v>
          </cell>
          <cell r="Q111">
            <v>0</v>
          </cell>
          <cell r="R111">
            <v>21.635850894131469</v>
          </cell>
          <cell r="S111">
            <v>21.632000727618731</v>
          </cell>
        </row>
        <row r="112">
          <cell r="B112">
            <v>2040</v>
          </cell>
          <cell r="C112" t="str">
            <v>Conventional</v>
          </cell>
          <cell r="E112" t="str">
            <v>Pre</v>
          </cell>
          <cell r="F112" t="str">
            <v>SUV</v>
          </cell>
          <cell r="G112">
            <v>52910.443183540148</v>
          </cell>
          <cell r="H112">
            <v>7.4193566581920427</v>
          </cell>
          <cell r="I112">
            <v>176.38880844543971</v>
          </cell>
          <cell r="J112">
            <v>0.14111329617968441</v>
          </cell>
          <cell r="K112">
            <v>0</v>
          </cell>
          <cell r="L112">
            <v>0</v>
          </cell>
          <cell r="M112">
            <v>246.5713467917094</v>
          </cell>
          <cell r="N112">
            <v>2588.3517670432539</v>
          </cell>
          <cell r="O112">
            <v>0</v>
          </cell>
          <cell r="P112">
            <v>0</v>
          </cell>
          <cell r="Q112">
            <v>0</v>
          </cell>
          <cell r="R112">
            <v>21.521562305322171</v>
          </cell>
          <cell r="S112">
            <v>21.523046739514761</v>
          </cell>
        </row>
        <row r="113">
          <cell r="B113">
            <v>2045</v>
          </cell>
          <cell r="C113" t="str">
            <v>Conventional</v>
          </cell>
          <cell r="E113" t="str">
            <v>Pre</v>
          </cell>
          <cell r="F113" t="str">
            <v>SUV</v>
          </cell>
          <cell r="G113">
            <v>54561.776588235291</v>
          </cell>
          <cell r="H113">
            <v>7.3126602941176477</v>
          </cell>
          <cell r="I113">
            <v>181.1632647058824</v>
          </cell>
          <cell r="J113">
            <v>0.1459146911764706</v>
          </cell>
          <cell r="K113">
            <v>0</v>
          </cell>
          <cell r="L113">
            <v>0</v>
          </cell>
          <cell r="M113">
            <v>257.14864705882349</v>
          </cell>
          <cell r="N113">
            <v>2641.1836911764708</v>
          </cell>
          <cell r="O113">
            <v>0</v>
          </cell>
          <cell r="P113">
            <v>0</v>
          </cell>
          <cell r="Q113">
            <v>0</v>
          </cell>
          <cell r="R113">
            <v>21.453098529411761</v>
          </cell>
          <cell r="S113">
            <v>21.436940294117651</v>
          </cell>
        </row>
        <row r="114">
          <cell r="B114">
            <v>2050</v>
          </cell>
          <cell r="C114" t="str">
            <v>Conventional</v>
          </cell>
          <cell r="E114" t="str">
            <v>Pre</v>
          </cell>
          <cell r="F114" t="str">
            <v>SUV</v>
          </cell>
          <cell r="G114">
            <v>54829.675289493251</v>
          </cell>
          <cell r="H114">
            <v>7.3418339884556811</v>
          </cell>
          <cell r="I114">
            <v>182.5651758206736</v>
          </cell>
          <cell r="J114">
            <v>0.14508107581713231</v>
          </cell>
          <cell r="K114">
            <v>0</v>
          </cell>
          <cell r="L114">
            <v>0</v>
          </cell>
          <cell r="M114">
            <v>257.18708169552752</v>
          </cell>
          <cell r="N114">
            <v>2664.7855802259292</v>
          </cell>
          <cell r="O114">
            <v>0</v>
          </cell>
          <cell r="P114">
            <v>0</v>
          </cell>
          <cell r="Q114">
            <v>0</v>
          </cell>
          <cell r="R114">
            <v>21.701409398349799</v>
          </cell>
          <cell r="S114">
            <v>21.72731081128936</v>
          </cell>
        </row>
        <row r="115">
          <cell r="B115">
            <v>2020</v>
          </cell>
          <cell r="C115" t="str">
            <v>Conventional</v>
          </cell>
          <cell r="E115" t="str">
            <v>Pre</v>
          </cell>
          <cell r="F115" t="str">
            <v>truck</v>
          </cell>
          <cell r="G115">
            <v>44298.127872777673</v>
          </cell>
          <cell r="H115">
            <v>7.0992854584189589</v>
          </cell>
          <cell r="I115">
            <v>136.55836051356499</v>
          </cell>
          <cell r="J115">
            <v>0.12535211440206631</v>
          </cell>
          <cell r="K115">
            <v>0</v>
          </cell>
          <cell r="L115">
            <v>0</v>
          </cell>
          <cell r="M115">
            <v>265.02598932900958</v>
          </cell>
          <cell r="N115">
            <v>2593.096802473558</v>
          </cell>
          <cell r="O115">
            <v>0</v>
          </cell>
          <cell r="P115">
            <v>0</v>
          </cell>
          <cell r="Q115">
            <v>0</v>
          </cell>
          <cell r="R115">
            <v>17.254568164250301</v>
          </cell>
          <cell r="S115">
            <v>17.282259949850111</v>
          </cell>
        </row>
        <row r="116">
          <cell r="B116">
            <v>2025</v>
          </cell>
          <cell r="C116" t="str">
            <v>Conventional</v>
          </cell>
          <cell r="E116" t="str">
            <v>Pre</v>
          </cell>
          <cell r="F116" t="str">
            <v>truck</v>
          </cell>
          <cell r="G116">
            <v>43223.825264833853</v>
          </cell>
          <cell r="H116">
            <v>7.1456838388296866</v>
          </cell>
          <cell r="I116">
            <v>138.58320196733709</v>
          </cell>
          <cell r="J116">
            <v>0.14247847436786679</v>
          </cell>
          <cell r="K116">
            <v>0</v>
          </cell>
          <cell r="L116">
            <v>0</v>
          </cell>
          <cell r="M116">
            <v>266.38205435399459</v>
          </cell>
          <cell r="N116">
            <v>2599.5496721104741</v>
          </cell>
          <cell r="O116">
            <v>0</v>
          </cell>
          <cell r="P116">
            <v>0</v>
          </cell>
          <cell r="Q116">
            <v>0</v>
          </cell>
          <cell r="R116">
            <v>18.163055678163818</v>
          </cell>
          <cell r="S116">
            <v>18.17322766252601</v>
          </cell>
        </row>
        <row r="117">
          <cell r="B117">
            <v>2030</v>
          </cell>
          <cell r="C117" t="str">
            <v>Conventional</v>
          </cell>
          <cell r="E117" t="str">
            <v>Pre</v>
          </cell>
          <cell r="F117" t="str">
            <v>truck</v>
          </cell>
          <cell r="G117">
            <v>45085.928951675931</v>
          </cell>
          <cell r="H117">
            <v>7.0836801203309099</v>
          </cell>
          <cell r="I117">
            <v>135.85501305059501</v>
          </cell>
          <cell r="J117">
            <v>0.1438800524973087</v>
          </cell>
          <cell r="K117">
            <v>0</v>
          </cell>
          <cell r="L117">
            <v>0</v>
          </cell>
          <cell r="M117">
            <v>269.65575922020849</v>
          </cell>
          <cell r="N117">
            <v>2578.2058749797238</v>
          </cell>
          <cell r="O117">
            <v>0</v>
          </cell>
          <cell r="P117">
            <v>0</v>
          </cell>
          <cell r="Q117">
            <v>0</v>
          </cell>
          <cell r="R117">
            <v>19.209748868211111</v>
          </cell>
          <cell r="S117">
            <v>19.223660802500991</v>
          </cell>
        </row>
        <row r="118">
          <cell r="B118">
            <v>2035</v>
          </cell>
          <cell r="C118" t="str">
            <v>Conventional</v>
          </cell>
          <cell r="E118" t="str">
            <v>Pre</v>
          </cell>
          <cell r="F118" t="str">
            <v>truck</v>
          </cell>
          <cell r="G118">
            <v>46126.013736936642</v>
          </cell>
          <cell r="H118">
            <v>6.7651983997387326</v>
          </cell>
          <cell r="I118">
            <v>133.61363079686481</v>
          </cell>
          <cell r="J118">
            <v>0.14734950604180269</v>
          </cell>
          <cell r="K118">
            <v>0</v>
          </cell>
          <cell r="L118">
            <v>0</v>
          </cell>
          <cell r="M118">
            <v>285.16937459177012</v>
          </cell>
          <cell r="N118">
            <v>2545.8635287393859</v>
          </cell>
          <cell r="O118">
            <v>0</v>
          </cell>
          <cell r="P118">
            <v>0</v>
          </cell>
          <cell r="Q118">
            <v>0</v>
          </cell>
          <cell r="R118">
            <v>19.956625571521879</v>
          </cell>
          <cell r="S118">
            <v>19.96112059111692</v>
          </cell>
        </row>
        <row r="119">
          <cell r="B119">
            <v>2040</v>
          </cell>
          <cell r="C119" t="str">
            <v>Conventional</v>
          </cell>
          <cell r="E119" t="str">
            <v>Pre</v>
          </cell>
          <cell r="F119" t="str">
            <v>truck</v>
          </cell>
          <cell r="G119">
            <v>48203.278226563969</v>
          </cell>
          <cell r="H119">
            <v>6.4890475295885794</v>
          </cell>
          <cell r="I119">
            <v>127.47153860604919</v>
          </cell>
          <cell r="J119">
            <v>0.145178846515123</v>
          </cell>
          <cell r="K119">
            <v>0</v>
          </cell>
          <cell r="L119">
            <v>0</v>
          </cell>
          <cell r="M119">
            <v>296.48863422881828</v>
          </cell>
          <cell r="N119">
            <v>2370.7439413864358</v>
          </cell>
          <cell r="O119">
            <v>0</v>
          </cell>
          <cell r="P119">
            <v>0</v>
          </cell>
          <cell r="Q119">
            <v>0</v>
          </cell>
          <cell r="R119">
            <v>20.903268833364649</v>
          </cell>
          <cell r="S119">
            <v>20.903558143903808</v>
          </cell>
        </row>
        <row r="120">
          <cell r="B120">
            <v>2045</v>
          </cell>
          <cell r="C120" t="str">
            <v>Conventional</v>
          </cell>
          <cell r="E120" t="str">
            <v>Pre</v>
          </cell>
          <cell r="F120" t="str">
            <v>truck</v>
          </cell>
          <cell r="G120">
            <v>45079.866549464597</v>
          </cell>
          <cell r="H120">
            <v>6.790084705130254</v>
          </cell>
          <cell r="I120">
            <v>131.75211762825629</v>
          </cell>
          <cell r="J120">
            <v>0.1494766501518299</v>
          </cell>
          <cell r="K120">
            <v>0</v>
          </cell>
          <cell r="L120">
            <v>0</v>
          </cell>
          <cell r="M120">
            <v>278.97455649672372</v>
          </cell>
          <cell r="N120">
            <v>2506.0417132811249</v>
          </cell>
          <cell r="O120">
            <v>0</v>
          </cell>
          <cell r="P120">
            <v>0</v>
          </cell>
          <cell r="Q120">
            <v>0</v>
          </cell>
          <cell r="R120">
            <v>20.83191305737574</v>
          </cell>
          <cell r="S120">
            <v>20.870601885887812</v>
          </cell>
        </row>
        <row r="121">
          <cell r="B121">
            <v>2050</v>
          </cell>
          <cell r="C121" t="str">
            <v>Conventional</v>
          </cell>
          <cell r="E121" t="str">
            <v>Pre</v>
          </cell>
          <cell r="F121" t="str">
            <v>truck</v>
          </cell>
          <cell r="G121">
            <v>45057.688871177481</v>
          </cell>
          <cell r="H121">
            <v>6.9012961953102057</v>
          </cell>
          <cell r="I121">
            <v>134.5324048827552</v>
          </cell>
          <cell r="J121">
            <v>0.14808943328159729</v>
          </cell>
          <cell r="K121">
            <v>0</v>
          </cell>
          <cell r="L121">
            <v>0</v>
          </cell>
          <cell r="M121">
            <v>275.95247283862579</v>
          </cell>
          <cell r="N121">
            <v>2550.8080036914298</v>
          </cell>
          <cell r="O121">
            <v>0</v>
          </cell>
          <cell r="P121">
            <v>0</v>
          </cell>
          <cell r="Q121">
            <v>0</v>
          </cell>
          <cell r="R121">
            <v>21.239305339989091</v>
          </cell>
          <cell r="S121">
            <v>21.23876127354335</v>
          </cell>
        </row>
        <row r="122">
          <cell r="B122">
            <v>2020</v>
          </cell>
          <cell r="C122" t="str">
            <v>BEV</v>
          </cell>
          <cell r="E122" t="str">
            <v>Pre</v>
          </cell>
          <cell r="F122" t="str">
            <v>car</v>
          </cell>
          <cell r="G122">
            <v>50014.522027566672</v>
          </cell>
          <cell r="H122">
            <v>5.5655609944609044</v>
          </cell>
          <cell r="I122">
            <v>114.8374500837305</v>
          </cell>
          <cell r="J122">
            <v>3.7777228519902097E-2</v>
          </cell>
          <cell r="K122">
            <v>74.815850830864363</v>
          </cell>
          <cell r="L122">
            <v>212.99859912405</v>
          </cell>
          <cell r="M122">
            <v>0</v>
          </cell>
          <cell r="N122">
            <v>2055.8388831637249</v>
          </cell>
          <cell r="O122">
            <v>272.39944287002447</v>
          </cell>
          <cell r="P122">
            <v>0.30934712739920128</v>
          </cell>
          <cell r="Q122">
            <v>1</v>
          </cell>
          <cell r="R122">
            <v>108.97143375279663</v>
          </cell>
        </row>
        <row r="123">
          <cell r="B123">
            <v>2025</v>
          </cell>
          <cell r="C123" t="str">
            <v>BEV</v>
          </cell>
          <cell r="E123" t="str">
            <v>Pre</v>
          </cell>
          <cell r="F123" t="str">
            <v>car</v>
          </cell>
          <cell r="G123">
            <v>43718.924135993257</v>
          </cell>
          <cell r="H123">
            <v>5.227715088508007</v>
          </cell>
          <cell r="I123">
            <v>114.744697948862</v>
          </cell>
          <cell r="J123">
            <v>3.5370761449845398E-2</v>
          </cell>
          <cell r="K123">
            <v>77.741660578814276</v>
          </cell>
          <cell r="L123">
            <v>206.83574599606629</v>
          </cell>
          <cell r="M123">
            <v>0</v>
          </cell>
          <cell r="N123">
            <v>1735.821314976117</v>
          </cell>
          <cell r="O123">
            <v>313.28143860635009</v>
          </cell>
          <cell r="P123">
            <v>0.27918357403765098</v>
          </cell>
          <cell r="Q123">
            <v>1</v>
          </cell>
          <cell r="R123">
            <v>120.74492604444499</v>
          </cell>
        </row>
        <row r="124">
          <cell r="B124">
            <v>2030</v>
          </cell>
          <cell r="C124" t="str">
            <v>BEV</v>
          </cell>
          <cell r="E124" t="str">
            <v>Pre</v>
          </cell>
          <cell r="F124" t="str">
            <v>car</v>
          </cell>
          <cell r="G124">
            <v>44344.35651741238</v>
          </cell>
          <cell r="H124">
            <v>5.291349126045187</v>
          </cell>
          <cell r="I124">
            <v>111.9272788427326</v>
          </cell>
          <cell r="J124">
            <v>3.5467929972424803E-2</v>
          </cell>
          <cell r="K124">
            <v>79.624111868439783</v>
          </cell>
          <cell r="L124">
            <v>227.8792446851094</v>
          </cell>
          <cell r="M124">
            <v>0</v>
          </cell>
          <cell r="N124">
            <v>1671.7595512364351</v>
          </cell>
          <cell r="O124">
            <v>327.66364692670339</v>
          </cell>
          <cell r="P124">
            <v>0.27176412115281973</v>
          </cell>
          <cell r="Q124">
            <v>1</v>
          </cell>
          <cell r="R124">
            <v>124.04139242885572</v>
          </cell>
        </row>
        <row r="125">
          <cell r="B125">
            <v>2035</v>
          </cell>
          <cell r="C125" t="str">
            <v>BEV</v>
          </cell>
          <cell r="E125" t="str">
            <v>Pre</v>
          </cell>
          <cell r="F125" t="str">
            <v>car</v>
          </cell>
          <cell r="G125">
            <v>45127.8575356043</v>
          </cell>
          <cell r="H125">
            <v>5.3652986395440756</v>
          </cell>
          <cell r="I125">
            <v>110.247778787271</v>
          </cell>
          <cell r="J125">
            <v>3.7165977392597097E-2</v>
          </cell>
          <cell r="K125">
            <v>81.236038807801677</v>
          </cell>
          <cell r="L125">
            <v>236.9524990855565</v>
          </cell>
          <cell r="M125">
            <v>0</v>
          </cell>
          <cell r="N125">
            <v>1750.5350202357499</v>
          </cell>
          <cell r="O125">
            <v>321.61714611037041</v>
          </cell>
          <cell r="P125">
            <v>0.2811794020129556</v>
          </cell>
          <cell r="Q125">
            <v>1</v>
          </cell>
          <cell r="R125">
            <v>119.88787143962551</v>
          </cell>
        </row>
        <row r="126">
          <cell r="B126">
            <v>2040</v>
          </cell>
          <cell r="C126" t="str">
            <v>BEV</v>
          </cell>
          <cell r="E126" t="str">
            <v>Pre</v>
          </cell>
          <cell r="F126" t="str">
            <v>car</v>
          </cell>
          <cell r="G126">
            <v>44736.837082564787</v>
          </cell>
          <cell r="H126">
            <v>5.3729213693293953</v>
          </cell>
          <cell r="I126">
            <v>110.1144923704</v>
          </cell>
          <cell r="J126">
            <v>3.7388616224025097E-2</v>
          </cell>
          <cell r="K126">
            <v>82.110475705238173</v>
          </cell>
          <cell r="L126">
            <v>238.3483463825506</v>
          </cell>
          <cell r="M126">
            <v>0</v>
          </cell>
          <cell r="N126">
            <v>1755.002063797129</v>
          </cell>
          <cell r="O126">
            <v>320.56050472738531</v>
          </cell>
          <cell r="P126">
            <v>0.28549645284868502</v>
          </cell>
          <cell r="Q126">
            <v>1</v>
          </cell>
          <cell r="R126">
            <v>118.07502217152421</v>
          </cell>
        </row>
        <row r="127">
          <cell r="B127">
            <v>2045</v>
          </cell>
          <cell r="C127" t="str">
            <v>BEV</v>
          </cell>
          <cell r="E127" t="str">
            <v>Pre</v>
          </cell>
          <cell r="F127" t="str">
            <v>car</v>
          </cell>
          <cell r="G127">
            <v>44237.591361285973</v>
          </cell>
          <cell r="H127">
            <v>5.3746971173061553</v>
          </cell>
          <cell r="I127">
            <v>108.7820150129896</v>
          </cell>
          <cell r="J127">
            <v>3.7545363709032699E-2</v>
          </cell>
          <cell r="K127">
            <v>83.862393210431662</v>
          </cell>
          <cell r="L127">
            <v>240.9055692945644</v>
          </cell>
          <cell r="M127">
            <v>0</v>
          </cell>
          <cell r="N127">
            <v>1778.2122270933251</v>
          </cell>
          <cell r="O127">
            <v>321.72713704036772</v>
          </cell>
          <cell r="P127">
            <v>0.2903719586830536</v>
          </cell>
          <cell r="Q127">
            <v>1</v>
          </cell>
          <cell r="R127">
            <v>116.09247722434208</v>
          </cell>
        </row>
        <row r="128">
          <cell r="B128">
            <v>2050</v>
          </cell>
          <cell r="C128" t="str">
            <v>BEV</v>
          </cell>
          <cell r="E128" t="str">
            <v>Pre</v>
          </cell>
          <cell r="F128" t="str">
            <v>car</v>
          </cell>
          <cell r="G128">
            <v>44709.707270622057</v>
          </cell>
          <cell r="H128">
            <v>5.3607102338183523</v>
          </cell>
          <cell r="I128">
            <v>108.6491237280276</v>
          </cell>
          <cell r="J128">
            <v>3.7749324093760597E-2</v>
          </cell>
          <cell r="K128">
            <v>83.367666162106673</v>
          </cell>
          <cell r="L128">
            <v>241.33097094259389</v>
          </cell>
          <cell r="M128">
            <v>0</v>
          </cell>
          <cell r="N128">
            <v>1801.0350450458329</v>
          </cell>
          <cell r="O128">
            <v>316.65104572246872</v>
          </cell>
          <cell r="P128">
            <v>0.29326122208514532</v>
          </cell>
          <cell r="Q128">
            <v>1</v>
          </cell>
          <cell r="R128">
            <v>114.94871282440697</v>
          </cell>
        </row>
        <row r="129">
          <cell r="B129">
            <v>2020</v>
          </cell>
          <cell r="C129" t="str">
            <v>BEV</v>
          </cell>
          <cell r="E129" t="str">
            <v>Pre</v>
          </cell>
          <cell r="F129" t="str">
            <v>SUV</v>
          </cell>
          <cell r="G129">
            <v>50864.216038223138</v>
          </cell>
          <cell r="H129">
            <v>5.4417742768595039</v>
          </cell>
          <cell r="I129">
            <v>169.90515237603299</v>
          </cell>
          <cell r="J129">
            <v>4.7808109504132203E-2</v>
          </cell>
          <cell r="K129">
            <v>79.840411931818167</v>
          </cell>
          <cell r="L129">
            <v>258.22604597107443</v>
          </cell>
          <cell r="M129">
            <v>0</v>
          </cell>
          <cell r="N129">
            <v>2450.3531766528931</v>
          </cell>
          <cell r="O129">
            <v>233.41244834710739</v>
          </cell>
          <cell r="P129">
            <v>0.39098043646694219</v>
          </cell>
          <cell r="Q129">
            <v>1</v>
          </cell>
          <cell r="R129">
            <v>86.219147701141338</v>
          </cell>
        </row>
        <row r="130">
          <cell r="B130">
            <v>2025</v>
          </cell>
          <cell r="C130" t="str">
            <v>BEV</v>
          </cell>
          <cell r="E130" t="str">
            <v>Pre</v>
          </cell>
          <cell r="F130" t="str">
            <v>SUV</v>
          </cell>
          <cell r="G130">
            <v>50097.134469357406</v>
          </cell>
          <cell r="H130">
            <v>4.9057031976190926</v>
          </cell>
          <cell r="I130">
            <v>159.8108321312036</v>
          </cell>
          <cell r="J130">
            <v>4.2889808606237402E-2</v>
          </cell>
          <cell r="K130">
            <v>97.815784537899475</v>
          </cell>
          <cell r="L130">
            <v>279.95405887723382</v>
          </cell>
          <cell r="M130">
            <v>0</v>
          </cell>
          <cell r="N130">
            <v>2143.8669676817881</v>
          </cell>
          <cell r="O130">
            <v>324.88725724105018</v>
          </cell>
          <cell r="P130">
            <v>0.33409929085838952</v>
          </cell>
          <cell r="Q130">
            <v>1</v>
          </cell>
          <cell r="R130">
            <v>100.89814891073276</v>
          </cell>
        </row>
        <row r="131">
          <cell r="B131">
            <v>2030</v>
          </cell>
          <cell r="C131" t="str">
            <v>BEV</v>
          </cell>
          <cell r="E131" t="str">
            <v>Pre</v>
          </cell>
          <cell r="F131" t="str">
            <v>SUV</v>
          </cell>
          <cell r="G131">
            <v>53001.635187641987</v>
          </cell>
          <cell r="H131">
            <v>4.8787748261549613</v>
          </cell>
          <cell r="I131">
            <v>157.64463918725929</v>
          </cell>
          <cell r="J131">
            <v>4.7143534393827402E-2</v>
          </cell>
          <cell r="K131">
            <v>115.9856154396755</v>
          </cell>
          <cell r="L131">
            <v>297.07468103916278</v>
          </cell>
          <cell r="M131">
            <v>0</v>
          </cell>
          <cell r="N131">
            <v>2018.856387227504</v>
          </cell>
          <cell r="O131">
            <v>361.34090340635998</v>
          </cell>
          <cell r="P131">
            <v>0.3647475734310146</v>
          </cell>
          <cell r="Q131">
            <v>1</v>
          </cell>
          <cell r="R131">
            <v>92.420080229473101</v>
          </cell>
        </row>
        <row r="132">
          <cell r="B132">
            <v>2035</v>
          </cell>
          <cell r="C132" t="str">
            <v>BEV</v>
          </cell>
          <cell r="E132" t="str">
            <v>Pre</v>
          </cell>
          <cell r="F132" t="str">
            <v>SUV</v>
          </cell>
          <cell r="G132">
            <v>52010.646180900207</v>
          </cell>
          <cell r="H132">
            <v>4.6168299830555766</v>
          </cell>
          <cell r="I132">
            <v>158.4853971392607</v>
          </cell>
          <cell r="J132">
            <v>4.5304284997530697E-2</v>
          </cell>
          <cell r="K132">
            <v>111.13592316556149</v>
          </cell>
          <cell r="L132">
            <v>290.01304986825932</v>
          </cell>
          <cell r="M132">
            <v>0</v>
          </cell>
          <cell r="N132">
            <v>1918.2288276015699</v>
          </cell>
          <cell r="O132">
            <v>366.15109616330523</v>
          </cell>
          <cell r="P132">
            <v>0.34403712987669699</v>
          </cell>
          <cell r="Q132">
            <v>1</v>
          </cell>
          <cell r="R132">
            <v>97.983610118133697</v>
          </cell>
        </row>
        <row r="133">
          <cell r="B133">
            <v>2040</v>
          </cell>
          <cell r="C133" t="str">
            <v>BEV</v>
          </cell>
          <cell r="E133" t="str">
            <v>Pre</v>
          </cell>
          <cell r="F133" t="str">
            <v>SUV</v>
          </cell>
          <cell r="G133">
            <v>53012.072396090392</v>
          </cell>
          <cell r="H133">
            <v>4.5266324106660996</v>
          </cell>
          <cell r="I133">
            <v>157.77122311449779</v>
          </cell>
          <cell r="J133">
            <v>4.44873869344415E-2</v>
          </cell>
          <cell r="K133">
            <v>115.3126883426584</v>
          </cell>
          <cell r="L133">
            <v>295.94932817955811</v>
          </cell>
          <cell r="M133">
            <v>0</v>
          </cell>
          <cell r="N133">
            <v>1919.2968805206669</v>
          </cell>
          <cell r="O133">
            <v>384.87482322335433</v>
          </cell>
          <cell r="P133">
            <v>0.3408825658789939</v>
          </cell>
          <cell r="Q133">
            <v>1</v>
          </cell>
          <cell r="R133">
            <v>98.890361004752407</v>
          </cell>
        </row>
        <row r="134">
          <cell r="B134">
            <v>2045</v>
          </cell>
          <cell r="C134" t="str">
            <v>BEV</v>
          </cell>
          <cell r="E134" t="str">
            <v>Pre</v>
          </cell>
          <cell r="F134" t="str">
            <v>SUV</v>
          </cell>
          <cell r="G134">
            <v>52541.890943459097</v>
          </cell>
          <cell r="H134">
            <v>4.3975316995907612</v>
          </cell>
          <cell r="I134">
            <v>157.5139846142792</v>
          </cell>
          <cell r="J134">
            <v>4.2970518729189597E-2</v>
          </cell>
          <cell r="K134">
            <v>113.0238710018721</v>
          </cell>
          <cell r="L134">
            <v>292.72195319538349</v>
          </cell>
          <cell r="M134">
            <v>0</v>
          </cell>
          <cell r="N134">
            <v>1864.497523487978</v>
          </cell>
          <cell r="O134">
            <v>386.62682007644702</v>
          </cell>
          <cell r="P134">
            <v>0.3317409457093925</v>
          </cell>
          <cell r="Q134">
            <v>1</v>
          </cell>
          <cell r="R134">
            <v>101.61543347600573</v>
          </cell>
        </row>
        <row r="135">
          <cell r="B135">
            <v>2050</v>
          </cell>
          <cell r="C135" t="str">
            <v>BEV</v>
          </cell>
          <cell r="E135" t="str">
            <v>Pre</v>
          </cell>
          <cell r="F135" t="str">
            <v>SUV</v>
          </cell>
          <cell r="G135">
            <v>52409.019094211493</v>
          </cell>
          <cell r="H135">
            <v>4.3376475023106078</v>
          </cell>
          <cell r="I135">
            <v>157.18436265452311</v>
          </cell>
          <cell r="J135">
            <v>4.2395965122501898E-2</v>
          </cell>
          <cell r="K135">
            <v>113.571753965124</v>
          </cell>
          <cell r="L135">
            <v>293.24109498206388</v>
          </cell>
          <cell r="M135">
            <v>0</v>
          </cell>
          <cell r="N135">
            <v>1845.3368128070881</v>
          </cell>
          <cell r="O135">
            <v>391.51377167637708</v>
          </cell>
          <cell r="P135">
            <v>0.32919353241777</v>
          </cell>
          <cell r="Q135">
            <v>1</v>
          </cell>
          <cell r="R135">
            <v>102.40176880881006</v>
          </cell>
        </row>
        <row r="136">
          <cell r="B136">
            <v>2030</v>
          </cell>
          <cell r="C136" t="str">
            <v>BEV</v>
          </cell>
          <cell r="E136" t="str">
            <v>Pre</v>
          </cell>
          <cell r="F136" t="str">
            <v>truck</v>
          </cell>
          <cell r="G136">
            <v>60023</v>
          </cell>
          <cell r="H136">
            <v>5.9</v>
          </cell>
          <cell r="I136">
            <v>128</v>
          </cell>
          <cell r="J136">
            <v>6.6000000000000003E-2</v>
          </cell>
          <cell r="K136">
            <v>119.9</v>
          </cell>
          <cell r="L136">
            <v>302</v>
          </cell>
          <cell r="M136">
            <v>0</v>
          </cell>
          <cell r="N136">
            <v>2978</v>
          </cell>
          <cell r="O136">
            <v>261</v>
          </cell>
          <cell r="P136">
            <v>0.50700000000000001</v>
          </cell>
          <cell r="Q136">
            <v>1</v>
          </cell>
          <cell r="R136">
            <v>66.48915187376727</v>
          </cell>
        </row>
        <row r="137">
          <cell r="B137">
            <v>2035</v>
          </cell>
          <cell r="C137" t="str">
            <v>BEV</v>
          </cell>
          <cell r="E137" t="str">
            <v>Pre</v>
          </cell>
          <cell r="F137" t="str">
            <v>truck</v>
          </cell>
          <cell r="G137">
            <v>52829.437290228001</v>
          </cell>
          <cell r="H137">
            <v>6.0163033833571236</v>
          </cell>
          <cell r="I137">
            <v>126.948420199838</v>
          </cell>
          <cell r="J137">
            <v>6.0309594537247699E-2</v>
          </cell>
          <cell r="K137">
            <v>117.3370008873114</v>
          </cell>
          <cell r="L137">
            <v>298.43408819104201</v>
          </cell>
          <cell r="M137">
            <v>0</v>
          </cell>
          <cell r="N137">
            <v>2709.062266116277</v>
          </cell>
          <cell r="O137">
            <v>300.68708768951808</v>
          </cell>
          <cell r="P137">
            <v>0.45769005825392539</v>
          </cell>
          <cell r="Q137">
            <v>1</v>
          </cell>
          <cell r="R137">
            <v>73.652462822991382</v>
          </cell>
        </row>
        <row r="138">
          <cell r="B138">
            <v>2040</v>
          </cell>
          <cell r="C138" t="str">
            <v>BEV</v>
          </cell>
          <cell r="E138" t="str">
            <v>Pre</v>
          </cell>
          <cell r="F138" t="str">
            <v>truck</v>
          </cell>
          <cell r="G138">
            <v>52131.367007118541</v>
          </cell>
          <cell r="H138">
            <v>5.8991364902506973</v>
          </cell>
          <cell r="I138">
            <v>128.5861343237388</v>
          </cell>
          <cell r="J138">
            <v>6.2743732590529205E-2</v>
          </cell>
          <cell r="K138">
            <v>118.06341689879289</v>
          </cell>
          <cell r="L138">
            <v>299.4447539461467</v>
          </cell>
          <cell r="M138">
            <v>0</v>
          </cell>
          <cell r="N138">
            <v>2699.113958526772</v>
          </cell>
          <cell r="O138">
            <v>286.03574744661103</v>
          </cell>
          <cell r="P138">
            <v>0.47885137728257499</v>
          </cell>
          <cell r="Q138">
            <v>1</v>
          </cell>
          <cell r="R138">
            <v>70.397625650155319</v>
          </cell>
        </row>
        <row r="139">
          <cell r="B139">
            <v>2045</v>
          </cell>
          <cell r="C139" t="str">
            <v>BEV</v>
          </cell>
          <cell r="E139" t="str">
            <v>Pre</v>
          </cell>
          <cell r="F139" t="str">
            <v>truck</v>
          </cell>
          <cell r="G139">
            <v>49488.427060148933</v>
          </cell>
          <cell r="H139">
            <v>5.7587915258428817</v>
          </cell>
          <cell r="I139">
            <v>159.11375814030171</v>
          </cell>
          <cell r="J139">
            <v>5.2953287720165901E-2</v>
          </cell>
          <cell r="K139">
            <v>106.92246860660021</v>
          </cell>
          <cell r="L139">
            <v>283.67229961805839</v>
          </cell>
          <cell r="M139">
            <v>0</v>
          </cell>
          <cell r="N139">
            <v>2370.718187563542</v>
          </cell>
          <cell r="O139">
            <v>303.35476602643371</v>
          </cell>
          <cell r="P139">
            <v>0.40784859725771438</v>
          </cell>
          <cell r="Q139">
            <v>1</v>
          </cell>
          <cell r="R139">
            <v>82.653220402518826</v>
          </cell>
        </row>
        <row r="140">
          <cell r="B140">
            <v>2050</v>
          </cell>
          <cell r="C140" t="str">
            <v>BEV</v>
          </cell>
          <cell r="E140" t="str">
            <v>Pre</v>
          </cell>
          <cell r="F140" t="str">
            <v>truck</v>
          </cell>
          <cell r="G140">
            <v>47531.521388216301</v>
          </cell>
          <cell r="H140">
            <v>5.5082266805027089</v>
          </cell>
          <cell r="I140">
            <v>159.9784388331604</v>
          </cell>
          <cell r="J140">
            <v>5.0839530727545199E-2</v>
          </cell>
          <cell r="K140">
            <v>101.4271705292286</v>
          </cell>
          <cell r="L140">
            <v>276.05664130058801</v>
          </cell>
          <cell r="M140">
            <v>0</v>
          </cell>
          <cell r="N140">
            <v>2317.542257580998</v>
          </cell>
          <cell r="O140">
            <v>287.2560820938545</v>
          </cell>
          <cell r="P140">
            <v>0.39558223797993769</v>
          </cell>
          <cell r="Q140">
            <v>1</v>
          </cell>
          <cell r="R140">
            <v>85.216161807825245</v>
          </cell>
        </row>
        <row r="141">
          <cell r="B141">
            <v>2020</v>
          </cell>
          <cell r="C141" t="str">
            <v>FuelCell</v>
          </cell>
          <cell r="E141" t="str">
            <v>Pre</v>
          </cell>
          <cell r="F141" t="str">
            <v>car</v>
          </cell>
          <cell r="G141">
            <v>53421.661684782608</v>
          </cell>
          <cell r="H141">
            <v>8.4494565217391315</v>
          </cell>
          <cell r="I141">
            <v>110.65047554347829</v>
          </cell>
          <cell r="J141">
            <v>0.23418206521739121</v>
          </cell>
          <cell r="K141">
            <v>1.6085258152173909</v>
          </cell>
          <cell r="L141">
            <v>35.509850543478258</v>
          </cell>
          <cell r="M141">
            <v>105.20652173913039</v>
          </cell>
          <cell r="N141">
            <v>1927.107336956522</v>
          </cell>
          <cell r="O141">
            <v>0</v>
          </cell>
          <cell r="P141">
            <v>0</v>
          </cell>
          <cell r="Q141">
            <v>0</v>
          </cell>
          <cell r="R141">
            <v>62.597384510869567</v>
          </cell>
          <cell r="S141">
            <v>62.577088994565209</v>
          </cell>
        </row>
        <row r="142">
          <cell r="B142">
            <v>2025</v>
          </cell>
          <cell r="C142" t="str">
            <v>FuelCell</v>
          </cell>
          <cell r="E142" t="str">
            <v>Pre</v>
          </cell>
          <cell r="F142" t="str">
            <v>car</v>
          </cell>
          <cell r="G142">
            <v>40410.249345146382</v>
          </cell>
          <cell r="H142">
            <v>7.9648420647149454</v>
          </cell>
          <cell r="I142">
            <v>113.6437981510016</v>
          </cell>
          <cell r="J142">
            <v>0.1042478428351309</v>
          </cell>
          <cell r="K142">
            <v>1.5540677966101699</v>
          </cell>
          <cell r="L142">
            <v>36.399884437596299</v>
          </cell>
          <cell r="M142">
            <v>106.1254237288136</v>
          </cell>
          <cell r="N142">
            <v>1713.8919491525421</v>
          </cell>
          <cell r="O142">
            <v>0</v>
          </cell>
          <cell r="P142">
            <v>0</v>
          </cell>
          <cell r="Q142">
            <v>0</v>
          </cell>
          <cell r="R142">
            <v>67.465134822804316</v>
          </cell>
          <cell r="S142">
            <v>67.445456471494623</v>
          </cell>
        </row>
        <row r="143">
          <cell r="B143">
            <v>2030</v>
          </cell>
          <cell r="C143" t="str">
            <v>FuelCell</v>
          </cell>
          <cell r="E143" t="str">
            <v>Pre</v>
          </cell>
          <cell r="F143" t="str">
            <v>car</v>
          </cell>
          <cell r="G143">
            <v>38717.001895317553</v>
          </cell>
          <cell r="H143">
            <v>7.9408847071565152</v>
          </cell>
          <cell r="I143">
            <v>114.1568882947219</v>
          </cell>
          <cell r="J143">
            <v>7.3007496657810506E-2</v>
          </cell>
          <cell r="K143">
            <v>1.73109336131183</v>
          </cell>
          <cell r="L143">
            <v>38.532110402247312</v>
          </cell>
          <cell r="M143">
            <v>106.02951280185469</v>
          </cell>
          <cell r="N143">
            <v>1756.8580204085081</v>
          </cell>
          <cell r="O143">
            <v>0</v>
          </cell>
          <cell r="P143">
            <v>0</v>
          </cell>
          <cell r="Q143">
            <v>0</v>
          </cell>
          <cell r="R143">
            <v>68.829704025857552</v>
          </cell>
          <cell r="S143">
            <v>68.838226016617881</v>
          </cell>
        </row>
        <row r="144">
          <cell r="B144">
            <v>2035</v>
          </cell>
          <cell r="C144" t="str">
            <v>FuelCell</v>
          </cell>
          <cell r="E144" t="str">
            <v>Pre</v>
          </cell>
          <cell r="F144" t="str">
            <v>car</v>
          </cell>
          <cell r="G144">
            <v>37251.158176171113</v>
          </cell>
          <cell r="H144">
            <v>7.6655198360603247</v>
          </cell>
          <cell r="I144">
            <v>112.0995325157696</v>
          </cell>
          <cell r="J144">
            <v>6.6732221190483804E-2</v>
          </cell>
          <cell r="K144">
            <v>1.7615174025807689</v>
          </cell>
          <cell r="L144">
            <v>37.010886619064401</v>
          </cell>
          <cell r="M144">
            <v>119.63323300566741</v>
          </cell>
          <cell r="N144">
            <v>1787.6481860971469</v>
          </cell>
          <cell r="O144">
            <v>0</v>
          </cell>
          <cell r="P144">
            <v>0</v>
          </cell>
          <cell r="Q144">
            <v>0</v>
          </cell>
          <cell r="R144">
            <v>67.981952226953993</v>
          </cell>
          <cell r="S144">
            <v>67.974624891934297</v>
          </cell>
        </row>
        <row r="145">
          <cell r="B145">
            <v>2040</v>
          </cell>
          <cell r="C145" t="str">
            <v>FuelCell</v>
          </cell>
          <cell r="E145" t="str">
            <v>Pre</v>
          </cell>
          <cell r="F145" t="str">
            <v>car</v>
          </cell>
          <cell r="G145">
            <v>35622.216484970122</v>
          </cell>
          <cell r="H145">
            <v>7.3647516307074756</v>
          </cell>
          <cell r="I145">
            <v>111.3634539068558</v>
          </cell>
          <cell r="J145">
            <v>5.8609063540573797E-2</v>
          </cell>
          <cell r="K145">
            <v>1.7379943438398029</v>
          </cell>
          <cell r="L145">
            <v>38.051293162432152</v>
          </cell>
          <cell r="M145">
            <v>127.3353555626511</v>
          </cell>
          <cell r="N145">
            <v>1741.9424576928341</v>
          </cell>
          <cell r="O145">
            <v>0</v>
          </cell>
          <cell r="P145">
            <v>0</v>
          </cell>
          <cell r="Q145">
            <v>0</v>
          </cell>
          <cell r="R145">
            <v>68.650301053687912</v>
          </cell>
          <cell r="S145">
            <v>68.675372667974273</v>
          </cell>
        </row>
        <row r="146">
          <cell r="B146">
            <v>2045</v>
          </cell>
          <cell r="C146" t="str">
            <v>FuelCell</v>
          </cell>
          <cell r="E146" t="str">
            <v>Pre</v>
          </cell>
          <cell r="F146" t="str">
            <v>car</v>
          </cell>
          <cell r="G146">
            <v>34265.209964672031</v>
          </cell>
          <cell r="H146">
            <v>7.4397712787267363</v>
          </cell>
          <cell r="I146">
            <v>116.5639363368176</v>
          </cell>
          <cell r="J146">
            <v>5.7462650690170002E-2</v>
          </cell>
          <cell r="K146">
            <v>1.6732709327311801</v>
          </cell>
          <cell r="L146">
            <v>40.051753651163637</v>
          </cell>
          <cell r="M146">
            <v>114.1105000546309</v>
          </cell>
          <cell r="N146">
            <v>1695.8523509487561</v>
          </cell>
          <cell r="O146">
            <v>0</v>
          </cell>
          <cell r="P146">
            <v>0</v>
          </cell>
          <cell r="Q146">
            <v>0</v>
          </cell>
          <cell r="R146">
            <v>70.084823542266093</v>
          </cell>
          <cell r="S146">
            <v>70.115561787522296</v>
          </cell>
        </row>
        <row r="147">
          <cell r="B147">
            <v>2050</v>
          </cell>
          <cell r="C147" t="str">
            <v>FuelCell</v>
          </cell>
          <cell r="E147" t="str">
            <v>Pre</v>
          </cell>
          <cell r="F147" t="str">
            <v>car</v>
          </cell>
          <cell r="G147">
            <v>33609.745974891834</v>
          </cell>
          <cell r="H147">
            <v>7.4948400595786921</v>
          </cell>
          <cell r="I147">
            <v>116.07138804170511</v>
          </cell>
          <cell r="J147">
            <v>5.8304737924675498E-2</v>
          </cell>
          <cell r="K147">
            <v>1.6765302503723669</v>
          </cell>
          <cell r="L147">
            <v>39.653663380381587</v>
          </cell>
          <cell r="M147">
            <v>117.4673381090857</v>
          </cell>
          <cell r="N147">
            <v>1721.6946946591961</v>
          </cell>
          <cell r="O147">
            <v>0</v>
          </cell>
          <cell r="P147">
            <v>0</v>
          </cell>
          <cell r="Q147">
            <v>0</v>
          </cell>
          <cell r="R147">
            <v>69.533044896801186</v>
          </cell>
          <cell r="S147">
            <v>69.559451024895381</v>
          </cell>
        </row>
        <row r="148">
          <cell r="B148">
            <v>2025</v>
          </cell>
          <cell r="C148" t="str">
            <v>FuelCell</v>
          </cell>
          <cell r="E148" t="str">
            <v>Pre</v>
          </cell>
          <cell r="F148" t="str">
            <v>SUV</v>
          </cell>
          <cell r="G148">
            <v>110247</v>
          </cell>
          <cell r="H148">
            <v>8.3000000000000007</v>
          </cell>
          <cell r="I148">
            <v>133</v>
          </cell>
          <cell r="J148">
            <v>0.17499999999999999</v>
          </cell>
          <cell r="K148">
            <v>1.7</v>
          </cell>
          <cell r="L148">
            <v>33</v>
          </cell>
          <cell r="M148">
            <v>240</v>
          </cell>
          <cell r="N148">
            <v>2878</v>
          </cell>
          <cell r="O148">
            <v>0</v>
          </cell>
          <cell r="P148">
            <v>0</v>
          </cell>
          <cell r="Q148">
            <v>0</v>
          </cell>
          <cell r="R148">
            <v>40.1</v>
          </cell>
          <cell r="S148">
            <v>40.11</v>
          </cell>
        </row>
        <row r="149">
          <cell r="B149">
            <v>2030</v>
          </cell>
          <cell r="C149" t="str">
            <v>FuelCell</v>
          </cell>
          <cell r="E149" t="str">
            <v>Pre</v>
          </cell>
          <cell r="F149" t="str">
            <v>SUV</v>
          </cell>
          <cell r="G149">
            <v>106822</v>
          </cell>
          <cell r="H149">
            <v>8.1999999999999993</v>
          </cell>
          <cell r="I149">
            <v>133</v>
          </cell>
          <cell r="J149">
            <v>0.12</v>
          </cell>
          <cell r="K149">
            <v>1.7</v>
          </cell>
          <cell r="L149">
            <v>33</v>
          </cell>
          <cell r="M149">
            <v>240</v>
          </cell>
          <cell r="N149">
            <v>2821</v>
          </cell>
          <cell r="O149">
            <v>0</v>
          </cell>
          <cell r="P149">
            <v>0</v>
          </cell>
          <cell r="Q149">
            <v>0</v>
          </cell>
          <cell r="R149">
            <v>41.7</v>
          </cell>
          <cell r="S149">
            <v>41.69</v>
          </cell>
        </row>
        <row r="150">
          <cell r="B150">
            <v>2035</v>
          </cell>
          <cell r="C150" t="str">
            <v>FuelCell</v>
          </cell>
          <cell r="E150" t="str">
            <v>Pre</v>
          </cell>
          <cell r="F150" t="str">
            <v>SUV</v>
          </cell>
          <cell r="G150">
            <v>57736.959977292077</v>
          </cell>
          <cell r="H150">
            <v>9.8406471757025233</v>
          </cell>
          <cell r="I150">
            <v>124.7967641214874</v>
          </cell>
          <cell r="J150">
            <v>8.7952881067272198E-2</v>
          </cell>
          <cell r="K150">
            <v>1.7820323587851259</v>
          </cell>
          <cell r="L150">
            <v>33.820323587851263</v>
          </cell>
          <cell r="M150">
            <v>139.10019869429459</v>
          </cell>
          <cell r="N150">
            <v>2436.6982685211469</v>
          </cell>
          <cell r="O150">
            <v>0</v>
          </cell>
          <cell r="P150">
            <v>0</v>
          </cell>
          <cell r="Q150">
            <v>0</v>
          </cell>
          <cell r="R150">
            <v>51.687624183934147</v>
          </cell>
          <cell r="S150">
            <v>51.690437127448199</v>
          </cell>
        </row>
        <row r="151">
          <cell r="B151">
            <v>2040</v>
          </cell>
          <cell r="C151" t="str">
            <v>FuelCell</v>
          </cell>
          <cell r="E151" t="str">
            <v>Pre</v>
          </cell>
          <cell r="F151" t="str">
            <v>SUV</v>
          </cell>
          <cell r="G151">
            <v>89993.751434034421</v>
          </cell>
          <cell r="H151">
            <v>8.1999999999999993</v>
          </cell>
          <cell r="I151">
            <v>118.0478011472275</v>
          </cell>
          <cell r="J151">
            <v>9.6397705544933002E-2</v>
          </cell>
          <cell r="K151">
            <v>1.787954110898661</v>
          </cell>
          <cell r="L151">
            <v>33.879541108986608</v>
          </cell>
          <cell r="M151">
            <v>240</v>
          </cell>
          <cell r="N151">
            <v>2786.8738049713202</v>
          </cell>
          <cell r="O151">
            <v>0</v>
          </cell>
          <cell r="P151">
            <v>0</v>
          </cell>
          <cell r="Q151">
            <v>0</v>
          </cell>
          <cell r="R151">
            <v>41.584894837476099</v>
          </cell>
          <cell r="S151">
            <v>41.548087954110898</v>
          </cell>
        </row>
        <row r="152">
          <cell r="B152">
            <v>2045</v>
          </cell>
          <cell r="C152" t="str">
            <v>FuelCell</v>
          </cell>
          <cell r="E152" t="str">
            <v>Pre</v>
          </cell>
          <cell r="F152" t="str">
            <v>SUV</v>
          </cell>
          <cell r="G152">
            <v>84783.915057915059</v>
          </cell>
          <cell r="H152">
            <v>8.4533590733590724</v>
          </cell>
          <cell r="I152">
            <v>113.37683397683401</v>
          </cell>
          <cell r="J152">
            <v>9.1393822393822294E-2</v>
          </cell>
          <cell r="K152">
            <v>1.792046332046332</v>
          </cell>
          <cell r="L152">
            <v>33.92046332046332</v>
          </cell>
          <cell r="M152">
            <v>217.91505791505799</v>
          </cell>
          <cell r="N152">
            <v>2719.9621621621618</v>
          </cell>
          <cell r="O152">
            <v>0</v>
          </cell>
          <cell r="P152">
            <v>0</v>
          </cell>
          <cell r="Q152">
            <v>0</v>
          </cell>
          <cell r="R152">
            <v>44.500077220077223</v>
          </cell>
          <cell r="S152">
            <v>44.462162162162173</v>
          </cell>
        </row>
        <row r="153">
          <cell r="B153">
            <v>2050</v>
          </cell>
          <cell r="C153" t="str">
            <v>FuelCell</v>
          </cell>
          <cell r="E153" t="str">
            <v>Pre</v>
          </cell>
          <cell r="F153" t="str">
            <v>SUV</v>
          </cell>
          <cell r="G153">
            <v>89462.97232704403</v>
          </cell>
          <cell r="H153">
            <v>8.6474213836477993</v>
          </cell>
          <cell r="I153">
            <v>121.0251572327044</v>
          </cell>
          <cell r="J153">
            <v>8.5183647798742101E-2</v>
          </cell>
          <cell r="K153">
            <v>1.734213836477988</v>
          </cell>
          <cell r="L153">
            <v>33.342138364779878</v>
          </cell>
          <cell r="M153">
            <v>205.7861635220126</v>
          </cell>
          <cell r="N153">
            <v>2670.4930817610061</v>
          </cell>
          <cell r="O153">
            <v>0</v>
          </cell>
          <cell r="P153">
            <v>0</v>
          </cell>
          <cell r="Q153">
            <v>0</v>
          </cell>
          <cell r="R153">
            <v>47.452955974842773</v>
          </cell>
          <cell r="S153">
            <v>47.453220125786167</v>
          </cell>
        </row>
        <row r="154">
          <cell r="B154">
            <v>2025</v>
          </cell>
          <cell r="C154" t="str">
            <v>FuelCell</v>
          </cell>
          <cell r="E154" t="str">
            <v>Pre</v>
          </cell>
          <cell r="F154" t="str">
            <v>truck</v>
          </cell>
          <cell r="G154">
            <v>52176</v>
          </cell>
          <cell r="H154">
            <v>8.1999999999999993</v>
          </cell>
          <cell r="I154">
            <v>113</v>
          </cell>
          <cell r="J154">
            <v>0.17299999999999999</v>
          </cell>
          <cell r="K154">
            <v>1.8</v>
          </cell>
          <cell r="L154">
            <v>34</v>
          </cell>
          <cell r="M154">
            <v>240</v>
          </cell>
          <cell r="N154">
            <v>2812</v>
          </cell>
          <cell r="O154">
            <v>0</v>
          </cell>
          <cell r="P154">
            <v>0</v>
          </cell>
          <cell r="Q154">
            <v>0</v>
          </cell>
          <cell r="R154">
            <v>40.4</v>
          </cell>
          <cell r="S154">
            <v>40.36</v>
          </cell>
        </row>
        <row r="155">
          <cell r="B155">
            <v>2030</v>
          </cell>
          <cell r="C155" t="str">
            <v>FuelCell</v>
          </cell>
          <cell r="E155" t="str">
            <v>Pre</v>
          </cell>
          <cell r="F155" t="str">
            <v>truck</v>
          </cell>
          <cell r="G155">
            <v>48923</v>
          </cell>
          <cell r="H155">
            <v>8.1999999999999993</v>
          </cell>
          <cell r="I155">
            <v>113</v>
          </cell>
          <cell r="J155">
            <v>0.11899999999999999</v>
          </cell>
          <cell r="K155">
            <v>1.8</v>
          </cell>
          <cell r="L155">
            <v>34</v>
          </cell>
          <cell r="M155">
            <v>240</v>
          </cell>
          <cell r="N155">
            <v>2756</v>
          </cell>
          <cell r="O155">
            <v>0</v>
          </cell>
          <cell r="P155">
            <v>0</v>
          </cell>
          <cell r="Q155">
            <v>0</v>
          </cell>
          <cell r="R155">
            <v>41.9</v>
          </cell>
          <cell r="S155">
            <v>41.93</v>
          </cell>
        </row>
        <row r="156">
          <cell r="B156">
            <v>2035</v>
          </cell>
          <cell r="C156" t="str">
            <v>FuelCell</v>
          </cell>
          <cell r="E156" t="str">
            <v>Pre</v>
          </cell>
          <cell r="F156" t="str">
            <v>truck</v>
          </cell>
          <cell r="G156">
            <v>45630</v>
          </cell>
          <cell r="H156">
            <v>8.1</v>
          </cell>
          <cell r="I156">
            <v>113</v>
          </cell>
          <cell r="J156">
            <v>0.105</v>
          </cell>
          <cell r="K156">
            <v>1.8</v>
          </cell>
          <cell r="L156">
            <v>34</v>
          </cell>
          <cell r="M156">
            <v>240</v>
          </cell>
          <cell r="N156">
            <v>2731</v>
          </cell>
          <cell r="O156">
            <v>0</v>
          </cell>
          <cell r="P156">
            <v>0</v>
          </cell>
          <cell r="Q156">
            <v>0</v>
          </cell>
          <cell r="R156">
            <v>42.7</v>
          </cell>
          <cell r="S156">
            <v>42.71</v>
          </cell>
        </row>
        <row r="157">
          <cell r="B157">
            <v>2040</v>
          </cell>
          <cell r="C157" t="str">
            <v>FuelCell</v>
          </cell>
          <cell r="E157" t="str">
            <v>Pre</v>
          </cell>
          <cell r="F157" t="str">
            <v>truck</v>
          </cell>
          <cell r="G157">
            <v>43963</v>
          </cell>
          <cell r="H157">
            <v>8.1</v>
          </cell>
          <cell r="I157">
            <v>113</v>
          </cell>
          <cell r="J157">
            <v>9.1999999999999998E-2</v>
          </cell>
          <cell r="K157">
            <v>1.8</v>
          </cell>
          <cell r="L157">
            <v>34</v>
          </cell>
          <cell r="M157">
            <v>240</v>
          </cell>
          <cell r="N157">
            <v>2711</v>
          </cell>
          <cell r="O157">
            <v>0</v>
          </cell>
          <cell r="P157">
            <v>0</v>
          </cell>
          <cell r="Q157">
            <v>0</v>
          </cell>
          <cell r="R157">
            <v>43.5</v>
          </cell>
          <cell r="S157">
            <v>43.48</v>
          </cell>
        </row>
        <row r="158">
          <cell r="B158">
            <v>2020</v>
          </cell>
          <cell r="C158" t="str">
            <v>Hybrid</v>
          </cell>
          <cell r="E158" t="str">
            <v>Pre</v>
          </cell>
          <cell r="F158" t="str">
            <v>car</v>
          </cell>
          <cell r="G158">
            <v>41261.587656303069</v>
          </cell>
          <cell r="H158">
            <v>7.9545327117231164</v>
          </cell>
          <cell r="I158">
            <v>111.06892463490691</v>
          </cell>
          <cell r="J158">
            <v>5.5041915465127003E-2</v>
          </cell>
          <cell r="K158">
            <v>1.199410911111797</v>
          </cell>
          <cell r="L158">
            <v>35.121028744326779</v>
          </cell>
          <cell r="M158">
            <v>158.4388897465189</v>
          </cell>
          <cell r="N158">
            <v>1842.5346383031281</v>
          </cell>
          <cell r="O158">
            <v>0</v>
          </cell>
          <cell r="P158">
            <v>0</v>
          </cell>
          <cell r="Q158">
            <v>0</v>
          </cell>
          <cell r="R158">
            <v>40.080728024946737</v>
          </cell>
          <cell r="S158">
            <v>40.07618827379666</v>
          </cell>
        </row>
        <row r="159">
          <cell r="B159">
            <v>2025</v>
          </cell>
          <cell r="C159" t="str">
            <v>Hybrid</v>
          </cell>
          <cell r="E159" t="str">
            <v>Pre</v>
          </cell>
          <cell r="F159" t="str">
            <v>car</v>
          </cell>
          <cell r="G159">
            <v>39434.487336809507</v>
          </cell>
          <cell r="H159">
            <v>7.9496995922687876</v>
          </cell>
          <cell r="I159">
            <v>110.5414396048144</v>
          </cell>
          <cell r="J159">
            <v>5.29892774532481E-2</v>
          </cell>
          <cell r="K159">
            <v>1.218963911867331</v>
          </cell>
          <cell r="L159">
            <v>36.164959618928137</v>
          </cell>
          <cell r="M159">
            <v>150.69913651154579</v>
          </cell>
          <cell r="N159">
            <v>1779.8305710197201</v>
          </cell>
          <cell r="O159">
            <v>0</v>
          </cell>
          <cell r="P159">
            <v>0</v>
          </cell>
          <cell r="Q159">
            <v>0</v>
          </cell>
          <cell r="R159">
            <v>49.479027815893673</v>
          </cell>
          <cell r="S159">
            <v>49.465487758262441</v>
          </cell>
        </row>
        <row r="160">
          <cell r="B160">
            <v>2030</v>
          </cell>
          <cell r="C160" t="str">
            <v>Hybrid</v>
          </cell>
          <cell r="E160" t="str">
            <v>Pre</v>
          </cell>
          <cell r="F160" t="str">
            <v>car</v>
          </cell>
          <cell r="G160">
            <v>38903.021998879827</v>
          </cell>
          <cell r="H160">
            <v>7.7816702968448546</v>
          </cell>
          <cell r="I160">
            <v>112.1004605140332</v>
          </cell>
          <cell r="J160">
            <v>5.7587696807517498E-2</v>
          </cell>
          <cell r="K160">
            <v>1.3165305868442341</v>
          </cell>
          <cell r="L160">
            <v>34.850115128508307</v>
          </cell>
          <cell r="M160">
            <v>156.58047793888849</v>
          </cell>
          <cell r="N160">
            <v>1769.755653743232</v>
          </cell>
          <cell r="O160">
            <v>0</v>
          </cell>
          <cell r="P160">
            <v>0</v>
          </cell>
          <cell r="Q160">
            <v>0</v>
          </cell>
          <cell r="R160">
            <v>48.391947227581063</v>
          </cell>
          <cell r="S160">
            <v>48.399947227581073</v>
          </cell>
        </row>
        <row r="161">
          <cell r="B161">
            <v>2035</v>
          </cell>
          <cell r="C161" t="str">
            <v>Hybrid</v>
          </cell>
          <cell r="E161" t="str">
            <v>Pre</v>
          </cell>
          <cell r="F161" t="str">
            <v>car</v>
          </cell>
          <cell r="G161">
            <v>36872.478631540063</v>
          </cell>
          <cell r="H161">
            <v>7.62295125335676</v>
          </cell>
          <cell r="I161">
            <v>112.442872687704</v>
          </cell>
          <cell r="J161">
            <v>5.8183930478881103E-2</v>
          </cell>
          <cell r="K161">
            <v>1.373286180631121</v>
          </cell>
          <cell r="L161">
            <v>32.631175689570831</v>
          </cell>
          <cell r="M161">
            <v>159.24372822473569</v>
          </cell>
          <cell r="N161">
            <v>1750.2310049814821</v>
          </cell>
          <cell r="O161">
            <v>0</v>
          </cell>
          <cell r="P161">
            <v>0</v>
          </cell>
          <cell r="Q161">
            <v>0</v>
          </cell>
          <cell r="R161">
            <v>51.045164269099843</v>
          </cell>
          <cell r="S161">
            <v>51.038032963632183</v>
          </cell>
        </row>
        <row r="162">
          <cell r="B162">
            <v>2040</v>
          </cell>
          <cell r="C162" t="str">
            <v>Hybrid</v>
          </cell>
          <cell r="E162" t="str">
            <v>Pre</v>
          </cell>
          <cell r="F162" t="str">
            <v>car</v>
          </cell>
          <cell r="G162">
            <v>36455.993763580627</v>
          </cell>
          <cell r="H162">
            <v>7.5720286743998262</v>
          </cell>
          <cell r="I162">
            <v>112.4020127222955</v>
          </cell>
          <cell r="J162">
            <v>5.9869658835036803E-2</v>
          </cell>
          <cell r="K162">
            <v>1.4009052655073491</v>
          </cell>
          <cell r="L162">
            <v>31.7596024446764</v>
          </cell>
          <cell r="M162">
            <v>162.4783399308086</v>
          </cell>
          <cell r="N162">
            <v>1741.506672968733</v>
          </cell>
          <cell r="O162">
            <v>0</v>
          </cell>
          <cell r="P162">
            <v>0</v>
          </cell>
          <cell r="Q162">
            <v>0</v>
          </cell>
          <cell r="R162">
            <v>51.025348747136171</v>
          </cell>
          <cell r="S162">
            <v>51.02671255358397</v>
          </cell>
        </row>
        <row r="163">
          <cell r="B163">
            <v>2045</v>
          </cell>
          <cell r="C163" t="str">
            <v>Hybrid</v>
          </cell>
          <cell r="E163" t="str">
            <v>Pre</v>
          </cell>
          <cell r="F163" t="str">
            <v>car</v>
          </cell>
          <cell r="G163">
            <v>34052.534492169463</v>
          </cell>
          <cell r="H163">
            <v>7.7240944343476157</v>
          </cell>
          <cell r="I163">
            <v>113.48366412946341</v>
          </cell>
          <cell r="J163">
            <v>5.9043870224749398E-2</v>
          </cell>
          <cell r="K163">
            <v>1.4664195442631021</v>
          </cell>
          <cell r="L163">
            <v>32.81090337633983</v>
          </cell>
          <cell r="M163">
            <v>151.59261991734601</v>
          </cell>
          <cell r="N163">
            <v>1729.330334275038</v>
          </cell>
          <cell r="O163">
            <v>0</v>
          </cell>
          <cell r="P163">
            <v>0</v>
          </cell>
          <cell r="Q163">
            <v>0</v>
          </cell>
          <cell r="R163">
            <v>53.206765875515103</v>
          </cell>
          <cell r="S163">
            <v>53.200378241232251</v>
          </cell>
        </row>
        <row r="164">
          <cell r="B164">
            <v>2050</v>
          </cell>
          <cell r="C164" t="str">
            <v>Hybrid</v>
          </cell>
          <cell r="E164" t="str">
            <v>Pre</v>
          </cell>
          <cell r="F164" t="str">
            <v>car</v>
          </cell>
          <cell r="G164">
            <v>33484.488165770919</v>
          </cell>
          <cell r="H164">
            <v>7.8300542338475454</v>
          </cell>
          <cell r="I164">
            <v>113.0847197510257</v>
          </cell>
          <cell r="J164">
            <v>5.8823486251994801E-2</v>
          </cell>
          <cell r="K164">
            <v>1.4699317032607571</v>
          </cell>
          <cell r="L164">
            <v>31.7068865369212</v>
          </cell>
          <cell r="M164">
            <v>148.63006034814831</v>
          </cell>
          <cell r="N164">
            <v>1714.6887148351279</v>
          </cell>
          <cell r="O164">
            <v>0</v>
          </cell>
          <cell r="P164">
            <v>0</v>
          </cell>
          <cell r="Q164">
            <v>0</v>
          </cell>
          <cell r="R164">
            <v>54.187096991152607</v>
          </cell>
          <cell r="S164">
            <v>54.180182267305</v>
          </cell>
        </row>
        <row r="165">
          <cell r="B165">
            <v>2020</v>
          </cell>
          <cell r="C165" t="str">
            <v>Hybrid</v>
          </cell>
          <cell r="E165" t="str">
            <v>Pre</v>
          </cell>
          <cell r="F165" t="str">
            <v>SUV</v>
          </cell>
          <cell r="G165">
            <v>48954.110778854221</v>
          </cell>
          <cell r="H165">
            <v>8.0112365550385238</v>
          </cell>
          <cell r="I165">
            <v>174.24026241513471</v>
          </cell>
          <cell r="J165">
            <v>6.1781493630330302E-2</v>
          </cell>
          <cell r="K165">
            <v>1.510084674651003</v>
          </cell>
          <cell r="L165">
            <v>44.329178427034861</v>
          </cell>
          <cell r="M165">
            <v>169.03597528415591</v>
          </cell>
          <cell r="N165">
            <v>2277.2318712335041</v>
          </cell>
          <cell r="O165">
            <v>0</v>
          </cell>
          <cell r="P165">
            <v>0</v>
          </cell>
          <cell r="Q165">
            <v>0</v>
          </cell>
          <cell r="R165">
            <v>35.485466473415208</v>
          </cell>
          <cell r="S165">
            <v>35.471172171790371</v>
          </cell>
        </row>
        <row r="166">
          <cell r="B166">
            <v>2025</v>
          </cell>
          <cell r="C166" t="str">
            <v>Hybrid</v>
          </cell>
          <cell r="E166" t="str">
            <v>Pre</v>
          </cell>
          <cell r="F166" t="str">
            <v>SUV</v>
          </cell>
          <cell r="G166">
            <v>49777.20775453579</v>
          </cell>
          <cell r="H166">
            <v>7.9411653424139237</v>
          </cell>
          <cell r="I166">
            <v>172.1018503504315</v>
          </cell>
          <cell r="J166">
            <v>6.17906599643262E-2</v>
          </cell>
          <cell r="K166">
            <v>1.5466010846260561</v>
          </cell>
          <cell r="L166">
            <v>42.455795182242397</v>
          </cell>
          <cell r="M166">
            <v>171.6688827630939</v>
          </cell>
          <cell r="N166">
            <v>2245.77166999982</v>
          </cell>
          <cell r="O166">
            <v>0</v>
          </cell>
          <cell r="P166">
            <v>0</v>
          </cell>
          <cell r="Q166">
            <v>0</v>
          </cell>
          <cell r="R166">
            <v>41.959063474046452</v>
          </cell>
          <cell r="S166">
            <v>41.937663369547593</v>
          </cell>
        </row>
        <row r="167">
          <cell r="B167">
            <v>2030</v>
          </cell>
          <cell r="C167" t="str">
            <v>Hybrid</v>
          </cell>
          <cell r="E167" t="str">
            <v>Pre</v>
          </cell>
          <cell r="F167" t="str">
            <v>SUV</v>
          </cell>
          <cell r="G167">
            <v>57186.177259070952</v>
          </cell>
          <cell r="H167">
            <v>7.8907172020645557</v>
          </cell>
          <cell r="I167">
            <v>158.56289962252521</v>
          </cell>
          <cell r="J167">
            <v>6.7929820506894695E-2</v>
          </cell>
          <cell r="K167">
            <v>1.6227486326169021</v>
          </cell>
          <cell r="L167">
            <v>37.551960557738241</v>
          </cell>
          <cell r="M167">
            <v>181.9544719204992</v>
          </cell>
          <cell r="N167">
            <v>2206.0412911177882</v>
          </cell>
          <cell r="O167">
            <v>0</v>
          </cell>
          <cell r="P167">
            <v>0</v>
          </cell>
          <cell r="Q167">
            <v>0</v>
          </cell>
          <cell r="R167">
            <v>40.699414528926887</v>
          </cell>
          <cell r="S167">
            <v>40.699963022879601</v>
          </cell>
        </row>
        <row r="168">
          <cell r="B168">
            <v>2035</v>
          </cell>
          <cell r="C168" t="str">
            <v>Hybrid</v>
          </cell>
          <cell r="E168" t="str">
            <v>Pre</v>
          </cell>
          <cell r="F168" t="str">
            <v>SUV</v>
          </cell>
          <cell r="G168">
            <v>53557.154850954561</v>
          </cell>
          <cell r="H168">
            <v>8.1937702355699464</v>
          </cell>
          <cell r="I168">
            <v>154.73685385731829</v>
          </cell>
          <cell r="J168">
            <v>6.6968851177849703E-2</v>
          </cell>
          <cell r="K168">
            <v>1.5906553533549179</v>
          </cell>
          <cell r="L168">
            <v>38.546723233225407</v>
          </cell>
          <cell r="M168">
            <v>156.51557441107511</v>
          </cell>
          <cell r="N168">
            <v>2153.677793904209</v>
          </cell>
          <cell r="O168">
            <v>0</v>
          </cell>
          <cell r="P168">
            <v>0</v>
          </cell>
          <cell r="Q168">
            <v>0</v>
          </cell>
          <cell r="R168">
            <v>43.873361616612712</v>
          </cell>
          <cell r="S168">
            <v>43.88336161661271</v>
          </cell>
        </row>
        <row r="169">
          <cell r="B169">
            <v>2040</v>
          </cell>
          <cell r="C169" t="str">
            <v>Hybrid</v>
          </cell>
          <cell r="E169" t="str">
            <v>Pre</v>
          </cell>
          <cell r="F169" t="str">
            <v>SUV</v>
          </cell>
          <cell r="G169">
            <v>66108</v>
          </cell>
          <cell r="H169">
            <v>8.1</v>
          </cell>
          <cell r="I169">
            <v>113</v>
          </cell>
          <cell r="J169">
            <v>0.09</v>
          </cell>
          <cell r="K169">
            <v>1.5</v>
          </cell>
          <cell r="L169">
            <v>30</v>
          </cell>
          <cell r="M169">
            <v>200</v>
          </cell>
          <cell r="N169">
            <v>2411</v>
          </cell>
          <cell r="O169">
            <v>0</v>
          </cell>
          <cell r="P169">
            <v>0</v>
          </cell>
          <cell r="Q169">
            <v>0</v>
          </cell>
          <cell r="R169">
            <v>33.6</v>
          </cell>
          <cell r="S169">
            <v>33.6</v>
          </cell>
        </row>
        <row r="170">
          <cell r="B170">
            <v>2045</v>
          </cell>
          <cell r="C170" t="str">
            <v>Hybrid</v>
          </cell>
          <cell r="E170" t="str">
            <v>Pre</v>
          </cell>
          <cell r="F170" t="str">
            <v>SUV</v>
          </cell>
          <cell r="G170">
            <v>69097.429519071316</v>
          </cell>
          <cell r="H170">
            <v>7.7771697070204526</v>
          </cell>
          <cell r="I170">
            <v>109.7716970702045</v>
          </cell>
          <cell r="J170">
            <v>8.6754007739082303E-2</v>
          </cell>
          <cell r="K170">
            <v>1.6614151464897731</v>
          </cell>
          <cell r="L170">
            <v>32.01768933112217</v>
          </cell>
          <cell r="M170">
            <v>216.14151464897731</v>
          </cell>
          <cell r="N170">
            <v>2422.1061359867331</v>
          </cell>
          <cell r="O170">
            <v>0</v>
          </cell>
          <cell r="P170">
            <v>0</v>
          </cell>
          <cell r="Q170">
            <v>0</v>
          </cell>
          <cell r="R170">
            <v>36.198396904367051</v>
          </cell>
          <cell r="S170">
            <v>36.204538419016018</v>
          </cell>
        </row>
        <row r="171">
          <cell r="B171">
            <v>2050</v>
          </cell>
          <cell r="C171" t="str">
            <v>Hybrid</v>
          </cell>
          <cell r="E171" t="str">
            <v>Pre</v>
          </cell>
          <cell r="F171" t="str">
            <v>SUV</v>
          </cell>
          <cell r="G171">
            <v>73535</v>
          </cell>
          <cell r="H171">
            <v>7.3</v>
          </cell>
          <cell r="I171">
            <v>105</v>
          </cell>
          <cell r="J171">
            <v>7.9000000000000001E-2</v>
          </cell>
          <cell r="K171">
            <v>1.9</v>
          </cell>
          <cell r="L171">
            <v>35</v>
          </cell>
          <cell r="M171">
            <v>240</v>
          </cell>
          <cell r="N171">
            <v>2439</v>
          </cell>
          <cell r="O171">
            <v>0</v>
          </cell>
          <cell r="P171">
            <v>0</v>
          </cell>
          <cell r="Q171">
            <v>0</v>
          </cell>
          <cell r="R171">
            <v>39.9</v>
          </cell>
          <cell r="S171">
            <v>39.89</v>
          </cell>
        </row>
        <row r="172">
          <cell r="B172">
            <v>2020</v>
          </cell>
          <cell r="C172" t="str">
            <v>PHEV</v>
          </cell>
          <cell r="E172" t="str">
            <v>Pre</v>
          </cell>
          <cell r="F172" t="str">
            <v>car</v>
          </cell>
          <cell r="G172">
            <v>39090.002563259943</v>
          </cell>
          <cell r="H172">
            <v>7.8875418994413407</v>
          </cell>
          <cell r="I172">
            <v>106.6862635557016</v>
          </cell>
          <cell r="J172">
            <v>4.5266874794610501E-2</v>
          </cell>
          <cell r="K172">
            <v>15.78341110745974</v>
          </cell>
          <cell r="L172">
            <v>104.38281301347359</v>
          </cell>
          <cell r="M172">
            <v>71.163095629313176</v>
          </cell>
          <cell r="N172">
            <v>1862.7103516266841</v>
          </cell>
          <cell r="O172">
            <v>39.287906671048297</v>
          </cell>
          <cell r="P172">
            <v>0.32774140650673678</v>
          </cell>
          <cell r="Q172">
            <v>0.63578639500492928</v>
          </cell>
          <cell r="R172">
            <v>79.955959701712715</v>
          </cell>
          <cell r="S172">
            <v>39.981604337824521</v>
          </cell>
        </row>
        <row r="173">
          <cell r="B173">
            <v>2025</v>
          </cell>
          <cell r="C173" t="str">
            <v>PHEV</v>
          </cell>
          <cell r="E173" t="str">
            <v>Pre</v>
          </cell>
          <cell r="F173" t="str">
            <v>car</v>
          </cell>
          <cell r="G173">
            <v>35425.938335189312</v>
          </cell>
          <cell r="H173">
            <v>7.573247262435042</v>
          </cell>
          <cell r="I173">
            <v>111.1237472160356</v>
          </cell>
          <cell r="J173">
            <v>4.56902955642167E-2</v>
          </cell>
          <cell r="K173">
            <v>17.33866114513734</v>
          </cell>
          <cell r="L173">
            <v>109.8777143652561</v>
          </cell>
          <cell r="M173">
            <v>70.809774034892357</v>
          </cell>
          <cell r="N173">
            <v>1781.831442557535</v>
          </cell>
          <cell r="O173">
            <v>44.482484224201933</v>
          </cell>
          <cell r="P173">
            <v>0.3240808625649591</v>
          </cell>
          <cell r="Q173">
            <v>0.66805586488492941</v>
          </cell>
          <cell r="R173">
            <v>85.261002809983452</v>
          </cell>
          <cell r="S173">
            <v>47.513022341314027</v>
          </cell>
        </row>
        <row r="174">
          <cell r="B174">
            <v>2030</v>
          </cell>
          <cell r="C174" t="str">
            <v>PHEV</v>
          </cell>
          <cell r="E174" t="str">
            <v>Pre</v>
          </cell>
          <cell r="F174" t="str">
            <v>car</v>
          </cell>
          <cell r="G174">
            <v>36411.167770740321</v>
          </cell>
          <cell r="H174">
            <v>7.0782504412833562</v>
          </cell>
          <cell r="I174">
            <v>113.1561727754127</v>
          </cell>
          <cell r="J174">
            <v>4.7546402242757697E-2</v>
          </cell>
          <cell r="K174">
            <v>19.740441283355828</v>
          </cell>
          <cell r="L174">
            <v>116.74576887135289</v>
          </cell>
          <cell r="M174">
            <v>75.347419790260616</v>
          </cell>
          <cell r="N174">
            <v>1757.668445644274</v>
          </cell>
          <cell r="O174">
            <v>56.928522479493303</v>
          </cell>
          <cell r="P174">
            <v>0.32233692243796069</v>
          </cell>
          <cell r="Q174">
            <v>0.69620724743017337</v>
          </cell>
          <cell r="R174">
            <v>86.517712092632635</v>
          </cell>
          <cell r="S174">
            <v>45.124012978922238</v>
          </cell>
        </row>
        <row r="175">
          <cell r="B175">
            <v>2035</v>
          </cell>
          <cell r="C175" t="str">
            <v>PHEV</v>
          </cell>
          <cell r="E175" t="str">
            <v>Pre</v>
          </cell>
          <cell r="F175" t="str">
            <v>car</v>
          </cell>
          <cell r="G175">
            <v>37151.236406410819</v>
          </cell>
          <cell r="H175">
            <v>6.4974327304808108</v>
          </cell>
          <cell r="I175">
            <v>114.3510513159829</v>
          </cell>
          <cell r="J175">
            <v>4.8563549478017901E-2</v>
          </cell>
          <cell r="K175">
            <v>23.464689016321131</v>
          </cell>
          <cell r="L175">
            <v>127.2301720335245</v>
          </cell>
          <cell r="M175">
            <v>79.195956476988684</v>
          </cell>
          <cell r="N175">
            <v>1777.5637406263779</v>
          </cell>
          <cell r="O175">
            <v>74.897073959711804</v>
          </cell>
          <cell r="P175">
            <v>0.32740879282458463</v>
          </cell>
          <cell r="Q175">
            <v>0.75857373915600645</v>
          </cell>
          <cell r="R175">
            <v>89.012762256310666</v>
          </cell>
          <cell r="S175">
            <v>45.189912659902951</v>
          </cell>
        </row>
        <row r="176">
          <cell r="B176">
            <v>2040</v>
          </cell>
          <cell r="C176" t="str">
            <v>PHEV</v>
          </cell>
          <cell r="E176" t="str">
            <v>Pre</v>
          </cell>
          <cell r="F176" t="str">
            <v>car</v>
          </cell>
          <cell r="G176">
            <v>35888.917373817727</v>
          </cell>
          <cell r="H176">
            <v>6.5094780341200398</v>
          </cell>
          <cell r="I176">
            <v>113.7965614779457</v>
          </cell>
          <cell r="J176">
            <v>4.8158556527888197E-2</v>
          </cell>
          <cell r="K176">
            <v>23.032707946610088</v>
          </cell>
          <cell r="L176">
            <v>125.8964023689561</v>
          </cell>
          <cell r="M176">
            <v>77.972664191637932</v>
          </cell>
          <cell r="N176">
            <v>1741.1461813842479</v>
          </cell>
          <cell r="O176">
            <v>72.228564483337749</v>
          </cell>
          <cell r="P176">
            <v>0.32745549367983739</v>
          </cell>
          <cell r="Q176">
            <v>0.75742044550517107</v>
          </cell>
          <cell r="R176">
            <v>89.517291628270158</v>
          </cell>
          <cell r="S176">
            <v>47.590267833465923</v>
          </cell>
        </row>
        <row r="177">
          <cell r="B177">
            <v>2045</v>
          </cell>
          <cell r="C177" t="str">
            <v>PHEV</v>
          </cell>
          <cell r="E177" t="str">
            <v>Pre</v>
          </cell>
          <cell r="F177" t="str">
            <v>car</v>
          </cell>
          <cell r="G177">
            <v>36293.781440512852</v>
          </cell>
          <cell r="H177">
            <v>6.5988467098233921</v>
          </cell>
          <cell r="I177">
            <v>115.8965809817108</v>
          </cell>
          <cell r="J177">
            <v>5.0564452265728102E-2</v>
          </cell>
          <cell r="K177">
            <v>21.890283451700089</v>
          </cell>
          <cell r="L177">
            <v>122.5292564892213</v>
          </cell>
          <cell r="M177">
            <v>78.249512915592987</v>
          </cell>
          <cell r="N177">
            <v>1786.820721513418</v>
          </cell>
          <cell r="O177">
            <v>62.16476022877255</v>
          </cell>
          <cell r="P177">
            <v>0.34114860788133999</v>
          </cell>
          <cell r="Q177">
            <v>0.72082395826786494</v>
          </cell>
          <cell r="R177">
            <v>84.342130079899547</v>
          </cell>
          <cell r="S177">
            <v>46.978163534661562</v>
          </cell>
        </row>
        <row r="178">
          <cell r="B178">
            <v>2050</v>
          </cell>
          <cell r="C178" t="str">
            <v>PHEV</v>
          </cell>
          <cell r="E178" t="str">
            <v>Pre</v>
          </cell>
          <cell r="F178" t="str">
            <v>car</v>
          </cell>
          <cell r="G178">
            <v>35435.040488117207</v>
          </cell>
          <cell r="H178">
            <v>6.6608564649165762</v>
          </cell>
          <cell r="I178">
            <v>116.3417950359685</v>
          </cell>
          <cell r="J178">
            <v>5.1054385898836097E-2</v>
          </cell>
          <cell r="K178">
            <v>21.44460095664947</v>
          </cell>
          <cell r="L178">
            <v>121.21987872396519</v>
          </cell>
          <cell r="M178">
            <v>76.257240781891454</v>
          </cell>
          <cell r="N178">
            <v>1774.0022974652561</v>
          </cell>
          <cell r="O178">
            <v>58.594403223984031</v>
          </cell>
          <cell r="P178">
            <v>0.34616183947873908</v>
          </cell>
          <cell r="Q178">
            <v>0.70816692403299297</v>
          </cell>
          <cell r="R178">
            <v>82.765794869156707</v>
          </cell>
          <cell r="S178">
            <v>47.297397084855561</v>
          </cell>
        </row>
        <row r="179">
          <cell r="B179">
            <v>2020</v>
          </cell>
          <cell r="C179" t="str">
            <v>PHEV</v>
          </cell>
          <cell r="E179" t="str">
            <v>Pre</v>
          </cell>
          <cell r="F179" t="str">
            <v>SUV</v>
          </cell>
          <cell r="G179">
            <v>96147.718579234977</v>
          </cell>
          <cell r="H179">
            <v>7.8961748633879782</v>
          </cell>
          <cell r="I179">
            <v>145.88524590163931</v>
          </cell>
          <cell r="J179">
            <v>6.5989071038251301E-2</v>
          </cell>
          <cell r="K179">
            <v>17.282240437158471</v>
          </cell>
          <cell r="L179">
            <v>108.8934426229508</v>
          </cell>
          <cell r="M179">
            <v>79.453551912568301</v>
          </cell>
          <cell r="N179">
            <v>2640.1393442622962</v>
          </cell>
          <cell r="O179">
            <v>27.96994535519126</v>
          </cell>
          <cell r="P179">
            <v>0.49585519125683059</v>
          </cell>
          <cell r="Q179">
            <v>0.53972677595628415</v>
          </cell>
          <cell r="R179">
            <v>50.664001791669918</v>
          </cell>
          <cell r="S179">
            <v>30.35469945355192</v>
          </cell>
        </row>
        <row r="180">
          <cell r="B180">
            <v>2025</v>
          </cell>
          <cell r="C180" t="str">
            <v>PHEV</v>
          </cell>
          <cell r="E180" t="str">
            <v>Pre</v>
          </cell>
          <cell r="F180" t="str">
            <v>SUV</v>
          </cell>
          <cell r="G180">
            <v>48303.992835689292</v>
          </cell>
          <cell r="H180">
            <v>7.327789259044942</v>
          </cell>
          <cell r="I180">
            <v>176.6291918106418</v>
          </cell>
          <cell r="J180">
            <v>6.1315642996886202E-2</v>
          </cell>
          <cell r="K180">
            <v>17.3</v>
          </cell>
          <cell r="L180">
            <v>109</v>
          </cell>
          <cell r="M180">
            <v>78.080956711030282</v>
          </cell>
          <cell r="N180">
            <v>2330.0141357361331</v>
          </cell>
          <cell r="O180">
            <v>32.800336171502579</v>
          </cell>
          <cell r="P180">
            <v>0.43307842164724031</v>
          </cell>
          <cell r="Q180">
            <v>0.59719379460472299</v>
          </cell>
          <cell r="R180">
            <v>61.596998057482821</v>
          </cell>
          <cell r="S180">
            <v>37.518214984431403</v>
          </cell>
        </row>
        <row r="181">
          <cell r="B181">
            <v>2030</v>
          </cell>
          <cell r="C181" t="str">
            <v>PHEV</v>
          </cell>
          <cell r="E181" t="str">
            <v>Pre</v>
          </cell>
          <cell r="F181" t="str">
            <v>SUV</v>
          </cell>
          <cell r="G181">
            <v>88379</v>
          </cell>
          <cell r="H181">
            <v>8.1</v>
          </cell>
          <cell r="I181">
            <v>142</v>
          </cell>
          <cell r="J181">
            <v>7.3999999999999996E-2</v>
          </cell>
          <cell r="K181">
            <v>17.3</v>
          </cell>
          <cell r="L181">
            <v>109</v>
          </cell>
          <cell r="M181">
            <v>80</v>
          </cell>
          <cell r="N181">
            <v>2674</v>
          </cell>
          <cell r="O181">
            <v>27</v>
          </cell>
          <cell r="P181">
            <v>0.52100000000000002</v>
          </cell>
          <cell r="Q181">
            <v>0.52</v>
          </cell>
          <cell r="R181">
            <v>50.013297504798473</v>
          </cell>
          <cell r="S181">
            <v>34.1</v>
          </cell>
        </row>
        <row r="182">
          <cell r="B182">
            <v>2035</v>
          </cell>
          <cell r="C182" t="str">
            <v>PHEV</v>
          </cell>
          <cell r="E182" t="str">
            <v>Pre</v>
          </cell>
          <cell r="F182" t="str">
            <v>SUV</v>
          </cell>
          <cell r="G182">
            <v>54075.832336655592</v>
          </cell>
          <cell r="H182">
            <v>7.0350166112956813</v>
          </cell>
          <cell r="I182">
            <v>130.46267995570321</v>
          </cell>
          <cell r="J182">
            <v>6.3462679955703205E-2</v>
          </cell>
          <cell r="K182">
            <v>25.7311184939092</v>
          </cell>
          <cell r="L182">
            <v>133.84961240310079</v>
          </cell>
          <cell r="M182">
            <v>112.83698781838319</v>
          </cell>
          <cell r="N182">
            <v>2317.430343300111</v>
          </cell>
          <cell r="O182">
            <v>65.161904761904765</v>
          </cell>
          <cell r="P182">
            <v>0.43302635658914729</v>
          </cell>
          <cell r="Q182">
            <v>0.75962126245847172</v>
          </cell>
          <cell r="R182">
            <v>67.260142381746135</v>
          </cell>
          <cell r="S182">
            <v>33.803156146179397</v>
          </cell>
        </row>
        <row r="183">
          <cell r="B183">
            <v>2040</v>
          </cell>
          <cell r="C183" t="str">
            <v>PHEV</v>
          </cell>
          <cell r="E183" t="str">
            <v>Pre</v>
          </cell>
          <cell r="F183" t="str">
            <v>SUV</v>
          </cell>
          <cell r="G183">
            <v>52494.444045051518</v>
          </cell>
          <cell r="H183">
            <v>7.1034267912772586</v>
          </cell>
          <cell r="I183">
            <v>126.1833213515456</v>
          </cell>
          <cell r="J183">
            <v>6.4503714354181604E-2</v>
          </cell>
          <cell r="K183">
            <v>26.8</v>
          </cell>
          <cell r="L183">
            <v>137</v>
          </cell>
          <cell r="M183">
            <v>111.2101605559549</v>
          </cell>
          <cell r="N183">
            <v>2290.7510184519529</v>
          </cell>
          <cell r="O183">
            <v>68.278696381500126</v>
          </cell>
          <cell r="P183">
            <v>0.4349880182123172</v>
          </cell>
          <cell r="Q183">
            <v>0.78217589264318232</v>
          </cell>
          <cell r="R183">
            <v>67.803054701434903</v>
          </cell>
          <cell r="S183">
            <v>32.995653007428707</v>
          </cell>
        </row>
        <row r="184">
          <cell r="B184">
            <v>2045</v>
          </cell>
          <cell r="C184" t="str">
            <v>PHEV</v>
          </cell>
          <cell r="E184" t="str">
            <v>Pre</v>
          </cell>
          <cell r="F184" t="str">
            <v>SUV</v>
          </cell>
          <cell r="G184">
            <v>54116.845969289832</v>
          </cell>
          <cell r="H184">
            <v>7.185292706333974</v>
          </cell>
          <cell r="I184">
            <v>124.3618042226488</v>
          </cell>
          <cell r="J184">
            <v>6.4381477927063294E-2</v>
          </cell>
          <cell r="K184">
            <v>26.8</v>
          </cell>
          <cell r="L184">
            <v>137</v>
          </cell>
          <cell r="M184">
            <v>108.6465930902111</v>
          </cell>
          <cell r="N184">
            <v>2299.186900191939</v>
          </cell>
          <cell r="O184">
            <v>68.337092130518229</v>
          </cell>
          <cell r="P184">
            <v>0.43458469289827251</v>
          </cell>
          <cell r="Q184">
            <v>0.78199376199616133</v>
          </cell>
          <cell r="R184">
            <v>67.987771027905467</v>
          </cell>
          <cell r="S184">
            <v>33.622142514395392</v>
          </cell>
        </row>
        <row r="185">
          <cell r="B185">
            <v>2050</v>
          </cell>
          <cell r="C185" t="str">
            <v>PHEV</v>
          </cell>
          <cell r="E185" t="str">
            <v>Pre</v>
          </cell>
          <cell r="F185" t="str">
            <v>SUV</v>
          </cell>
          <cell r="G185">
            <v>73483</v>
          </cell>
          <cell r="H185">
            <v>8.1</v>
          </cell>
          <cell r="I185">
            <v>104</v>
          </cell>
          <cell r="J185">
            <v>6.2E-2</v>
          </cell>
          <cell r="K185">
            <v>26.8</v>
          </cell>
          <cell r="L185">
            <v>137</v>
          </cell>
          <cell r="M185">
            <v>80</v>
          </cell>
          <cell r="N185">
            <v>2424</v>
          </cell>
          <cell r="O185">
            <v>69</v>
          </cell>
          <cell r="P185">
            <v>0.43</v>
          </cell>
          <cell r="Q185">
            <v>0.78</v>
          </cell>
          <cell r="R185">
            <v>69.028772093023264</v>
          </cell>
          <cell r="S185">
            <v>35.82</v>
          </cell>
        </row>
        <row r="186">
          <cell r="B186">
            <v>2020</v>
          </cell>
          <cell r="C186" t="str">
            <v>PHEV</v>
          </cell>
          <cell r="E186" t="str">
            <v>Pre</v>
          </cell>
          <cell r="F186" t="str">
            <v>truck</v>
          </cell>
          <cell r="G186">
            <v>38500</v>
          </cell>
          <cell r="H186">
            <v>7.8</v>
          </cell>
          <cell r="I186">
            <v>126</v>
          </cell>
          <cell r="J186">
            <v>6.4000000000000001E-2</v>
          </cell>
          <cell r="K186">
            <v>17.3</v>
          </cell>
          <cell r="L186">
            <v>109</v>
          </cell>
          <cell r="M186">
            <v>79</v>
          </cell>
          <cell r="N186">
            <v>2596</v>
          </cell>
          <cell r="O186">
            <v>30</v>
          </cell>
          <cell r="P186">
            <v>0.47599999999999998</v>
          </cell>
          <cell r="Q186">
            <v>0.56000000000000005</v>
          </cell>
          <cell r="R186">
            <v>52.942423529411769</v>
          </cell>
          <cell r="S186">
            <v>30.19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b"/>
      <sheetName val="6-b"/>
      <sheetName val="5-b"/>
    </sheetNames>
    <sheetDataSet>
      <sheetData sheetId="0">
        <row r="5">
          <cell r="B5">
            <v>2020</v>
          </cell>
        </row>
      </sheetData>
      <sheetData sheetId="1">
        <row r="3">
          <cell r="E3" t="str">
            <v>Design_Cate</v>
          </cell>
          <cell r="F3" t="str">
            <v>Type</v>
          </cell>
          <cell r="G3" t="str">
            <v>MSRP</v>
          </cell>
          <cell r="H3" t="str">
            <v>Acceleration Time (s 0-60 MPH)</v>
          </cell>
          <cell r="I3" t="str">
            <v>Interior Volume (cuFt)</v>
          </cell>
          <cell r="J3" t="str">
            <v>Fuel Cost ($/mi)</v>
          </cell>
          <cell r="K3" t="str">
            <v>Battery Energy (kWh)</v>
          </cell>
          <cell r="L3" t="str">
            <v>Battery Power (kW)</v>
          </cell>
          <cell r="M3" t="str">
            <v>Fuel Converter Power (kW)</v>
          </cell>
          <cell r="N3" t="str">
            <v>Mass (kg)</v>
          </cell>
          <cell r="O3" t="str">
            <v>Electric Range (miles)</v>
          </cell>
          <cell r="P3" t="str">
            <v>CD Electric Consumption (kWh/mile)</v>
          </cell>
          <cell r="Q3" t="str">
            <v>Fraction miles electric</v>
          </cell>
        </row>
        <row r="4">
          <cell r="B4">
            <v>2020</v>
          </cell>
          <cell r="C4" t="str">
            <v>CNG</v>
          </cell>
          <cell r="E4" t="str">
            <v>Standard</v>
          </cell>
          <cell r="F4" t="str">
            <v>car</v>
          </cell>
          <cell r="G4">
            <v>27438</v>
          </cell>
          <cell r="H4">
            <v>10.7</v>
          </cell>
          <cell r="I4">
            <v>101</v>
          </cell>
          <cell r="J4">
            <v>0.04</v>
          </cell>
          <cell r="K4">
            <v>0</v>
          </cell>
          <cell r="L4">
            <v>0</v>
          </cell>
          <cell r="M4">
            <v>81</v>
          </cell>
          <cell r="N4">
            <v>1472</v>
          </cell>
          <cell r="O4">
            <v>0</v>
          </cell>
          <cell r="P4">
            <v>0</v>
          </cell>
          <cell r="Q4">
            <v>0</v>
          </cell>
          <cell r="R4">
            <v>43.1</v>
          </cell>
          <cell r="S4">
            <v>43.11</v>
          </cell>
        </row>
        <row r="5">
          <cell r="B5">
            <v>2025</v>
          </cell>
          <cell r="C5" t="str">
            <v>CNG</v>
          </cell>
          <cell r="E5" t="str">
            <v>Standard</v>
          </cell>
          <cell r="F5" t="str">
            <v>car</v>
          </cell>
          <cell r="G5">
            <v>27484</v>
          </cell>
          <cell r="H5">
            <v>10.6</v>
          </cell>
          <cell r="I5">
            <v>101</v>
          </cell>
          <cell r="J5">
            <v>3.5999999999999997E-2</v>
          </cell>
          <cell r="K5">
            <v>0</v>
          </cell>
          <cell r="L5">
            <v>0</v>
          </cell>
          <cell r="M5">
            <v>82</v>
          </cell>
          <cell r="N5">
            <v>1469</v>
          </cell>
          <cell r="O5">
            <v>0</v>
          </cell>
          <cell r="P5">
            <v>0</v>
          </cell>
          <cell r="Q5">
            <v>0</v>
          </cell>
          <cell r="R5">
            <v>44.1</v>
          </cell>
          <cell r="S5">
            <v>44.15</v>
          </cell>
        </row>
        <row r="6">
          <cell r="B6">
            <v>2035</v>
          </cell>
          <cell r="C6" t="str">
            <v>CNG</v>
          </cell>
          <cell r="E6" t="str">
            <v>Standard</v>
          </cell>
          <cell r="F6" t="str">
            <v>SUV</v>
          </cell>
          <cell r="G6">
            <v>33277</v>
          </cell>
          <cell r="H6">
            <v>8.6999999999999993</v>
          </cell>
          <cell r="I6">
            <v>168</v>
          </cell>
          <cell r="J6">
            <v>4.3999999999999997E-2</v>
          </cell>
          <cell r="K6">
            <v>0</v>
          </cell>
          <cell r="L6">
            <v>0</v>
          </cell>
          <cell r="M6">
            <v>127</v>
          </cell>
          <cell r="N6">
            <v>1697</v>
          </cell>
          <cell r="O6">
            <v>0</v>
          </cell>
          <cell r="P6">
            <v>0</v>
          </cell>
          <cell r="Q6">
            <v>0</v>
          </cell>
          <cell r="R6">
            <v>33.700000000000003</v>
          </cell>
          <cell r="S6">
            <v>33.72</v>
          </cell>
        </row>
        <row r="7">
          <cell r="B7">
            <v>2040</v>
          </cell>
          <cell r="C7" t="str">
            <v>CNG</v>
          </cell>
          <cell r="E7" t="str">
            <v>Standard</v>
          </cell>
          <cell r="F7" t="str">
            <v>SUV</v>
          </cell>
          <cell r="G7">
            <v>33203</v>
          </cell>
          <cell r="H7">
            <v>8.6999999999999993</v>
          </cell>
          <cell r="I7">
            <v>169</v>
          </cell>
          <cell r="J7">
            <v>4.2000000000000003E-2</v>
          </cell>
          <cell r="K7">
            <v>0</v>
          </cell>
          <cell r="L7">
            <v>0</v>
          </cell>
          <cell r="M7">
            <v>127</v>
          </cell>
          <cell r="N7">
            <v>1696</v>
          </cell>
          <cell r="O7">
            <v>0</v>
          </cell>
          <cell r="P7">
            <v>0</v>
          </cell>
          <cell r="Q7">
            <v>0</v>
          </cell>
          <cell r="R7">
            <v>34.299999999999997</v>
          </cell>
          <cell r="S7">
            <v>34.29</v>
          </cell>
        </row>
        <row r="8">
          <cell r="B8">
            <v>2045</v>
          </cell>
          <cell r="C8" t="str">
            <v>CNG</v>
          </cell>
          <cell r="E8" t="str">
            <v>Standard</v>
          </cell>
          <cell r="F8" t="str">
            <v>SUV</v>
          </cell>
          <cell r="G8">
            <v>33737.247415005368</v>
          </cell>
          <cell r="H8">
            <v>8.5232690876002977</v>
          </cell>
          <cell r="I8">
            <v>150.26652328563159</v>
          </cell>
          <cell r="J8">
            <v>4.1000000000000002E-2</v>
          </cell>
          <cell r="K8">
            <v>0</v>
          </cell>
          <cell r="L8">
            <v>0</v>
          </cell>
          <cell r="M8">
            <v>130.18115642319461</v>
          </cell>
          <cell r="N8">
            <v>1683.0426834312179</v>
          </cell>
          <cell r="O8">
            <v>0</v>
          </cell>
          <cell r="P8">
            <v>0</v>
          </cell>
          <cell r="Q8">
            <v>0</v>
          </cell>
          <cell r="R8">
            <v>34.86465381752005</v>
          </cell>
          <cell r="S8">
            <v>34.838188435768053</v>
          </cell>
        </row>
        <row r="9">
          <cell r="B9">
            <v>2050</v>
          </cell>
          <cell r="C9" t="str">
            <v>CNG</v>
          </cell>
          <cell r="E9" t="str">
            <v>Standard</v>
          </cell>
          <cell r="F9" t="str">
            <v>SUV</v>
          </cell>
          <cell r="G9">
            <v>33665.447684220962</v>
          </cell>
          <cell r="H9">
            <v>8.5229197659426745</v>
          </cell>
          <cell r="I9">
            <v>150.22949518992371</v>
          </cell>
          <cell r="J9">
            <v>4.1000000000000002E-2</v>
          </cell>
          <cell r="K9">
            <v>0</v>
          </cell>
          <cell r="L9">
            <v>0</v>
          </cell>
          <cell r="M9">
            <v>130.1874442130318</v>
          </cell>
          <cell r="N9">
            <v>1682.021025488446</v>
          </cell>
          <cell r="O9">
            <v>0</v>
          </cell>
          <cell r="P9">
            <v>0</v>
          </cell>
          <cell r="Q9">
            <v>0</v>
          </cell>
          <cell r="R9">
            <v>35.364583953188543</v>
          </cell>
          <cell r="S9">
            <v>35.411042348507387</v>
          </cell>
        </row>
        <row r="10">
          <cell r="B10">
            <v>2020</v>
          </cell>
          <cell r="C10" t="str">
            <v>Conventional</v>
          </cell>
          <cell r="E10" t="str">
            <v>Standard</v>
          </cell>
          <cell r="F10" t="str">
            <v>car</v>
          </cell>
          <cell r="G10">
            <v>20947.725746915581</v>
          </cell>
          <cell r="H10">
            <v>8.0913186482981914</v>
          </cell>
          <cell r="I10">
            <v>114.17298939240951</v>
          </cell>
          <cell r="J10">
            <v>7.5816400802183201E-2</v>
          </cell>
          <cell r="K10">
            <v>0</v>
          </cell>
          <cell r="L10">
            <v>0</v>
          </cell>
          <cell r="M10">
            <v>133.48212819229951</v>
          </cell>
          <cell r="N10">
            <v>1576.324911262976</v>
          </cell>
          <cell r="O10">
            <v>0</v>
          </cell>
          <cell r="P10">
            <v>0</v>
          </cell>
          <cell r="Q10">
            <v>0</v>
          </cell>
          <cell r="R10">
            <v>28.88062457870986</v>
          </cell>
          <cell r="S10">
            <v>28.875108365853219</v>
          </cell>
        </row>
        <row r="11">
          <cell r="B11">
            <v>2025</v>
          </cell>
          <cell r="C11" t="str">
            <v>Conventional</v>
          </cell>
          <cell r="E11" t="str">
            <v>Standard</v>
          </cell>
          <cell r="F11" t="str">
            <v>car</v>
          </cell>
          <cell r="G11">
            <v>19899.841440940691</v>
          </cell>
          <cell r="H11">
            <v>7.9833094556018818</v>
          </cell>
          <cell r="I11">
            <v>114.8113934299729</v>
          </cell>
          <cell r="J11">
            <v>8.5763836998731996E-2</v>
          </cell>
          <cell r="K11">
            <v>0</v>
          </cell>
          <cell r="L11">
            <v>0</v>
          </cell>
          <cell r="M11">
            <v>135.44599759260689</v>
          </cell>
          <cell r="N11">
            <v>1573.6822556598111</v>
          </cell>
          <cell r="O11">
            <v>0</v>
          </cell>
          <cell r="P11">
            <v>0</v>
          </cell>
          <cell r="Q11">
            <v>0</v>
          </cell>
          <cell r="R11">
            <v>30.447535011065071</v>
          </cell>
          <cell r="S11">
            <v>30.436721363965599</v>
          </cell>
        </row>
        <row r="12">
          <cell r="B12">
            <v>2030</v>
          </cell>
          <cell r="C12" t="str">
            <v>Conventional</v>
          </cell>
          <cell r="E12" t="str">
            <v>Standard</v>
          </cell>
          <cell r="F12" t="str">
            <v>car</v>
          </cell>
          <cell r="G12">
            <v>19978.713404186779</v>
          </cell>
          <cell r="H12">
            <v>7.9660054666243854</v>
          </cell>
          <cell r="I12">
            <v>114.9266773586518</v>
          </cell>
          <cell r="J12">
            <v>8.6808235186941196E-2</v>
          </cell>
          <cell r="K12">
            <v>0</v>
          </cell>
          <cell r="L12">
            <v>0</v>
          </cell>
          <cell r="M12">
            <v>136.17918487752999</v>
          </cell>
          <cell r="N12">
            <v>1574.1467939853981</v>
          </cell>
          <cell r="O12">
            <v>0</v>
          </cell>
          <cell r="P12">
            <v>0</v>
          </cell>
          <cell r="Q12">
            <v>0</v>
          </cell>
          <cell r="R12">
            <v>32.079156733587048</v>
          </cell>
          <cell r="S12">
            <v>32.074678440581373</v>
          </cell>
        </row>
        <row r="13">
          <cell r="B13">
            <v>2035</v>
          </cell>
          <cell r="C13" t="str">
            <v>Conventional</v>
          </cell>
          <cell r="E13" t="str">
            <v>Standard</v>
          </cell>
          <cell r="F13" t="str">
            <v>car</v>
          </cell>
          <cell r="G13">
            <v>19715.663704783721</v>
          </cell>
          <cell r="H13">
            <v>7.9826741332737781</v>
          </cell>
          <cell r="I13">
            <v>114.9356699521246</v>
          </cell>
          <cell r="J13">
            <v>8.6882542641926505E-2</v>
          </cell>
          <cell r="K13">
            <v>0</v>
          </cell>
          <cell r="L13">
            <v>0</v>
          </cell>
          <cell r="M13">
            <v>135.07185661117711</v>
          </cell>
          <cell r="N13">
            <v>1569.7507028656</v>
          </cell>
          <cell r="O13">
            <v>0</v>
          </cell>
          <cell r="P13">
            <v>0</v>
          </cell>
          <cell r="Q13">
            <v>0</v>
          </cell>
          <cell r="R13">
            <v>33.955987114484053</v>
          </cell>
          <cell r="S13">
            <v>33.945459933480443</v>
          </cell>
        </row>
        <row r="14">
          <cell r="B14">
            <v>2040</v>
          </cell>
          <cell r="C14" t="str">
            <v>Conventional</v>
          </cell>
          <cell r="E14" t="str">
            <v>Standard</v>
          </cell>
          <cell r="F14" t="str">
            <v>car</v>
          </cell>
          <cell r="G14">
            <v>19535.122665391042</v>
          </cell>
          <cell r="H14">
            <v>8.0040783449662136</v>
          </cell>
          <cell r="I14">
            <v>114.84257561371589</v>
          </cell>
          <cell r="J14">
            <v>8.7654079963663797E-2</v>
          </cell>
          <cell r="K14">
            <v>0</v>
          </cell>
          <cell r="L14">
            <v>0</v>
          </cell>
          <cell r="M14">
            <v>133.87275828495359</v>
          </cell>
          <cell r="N14">
            <v>1564.6601227794249</v>
          </cell>
          <cell r="O14">
            <v>0</v>
          </cell>
          <cell r="P14">
            <v>0</v>
          </cell>
          <cell r="Q14">
            <v>0</v>
          </cell>
          <cell r="R14">
            <v>34.688912549255512</v>
          </cell>
          <cell r="S14">
            <v>34.67214897333497</v>
          </cell>
        </row>
        <row r="15">
          <cell r="B15">
            <v>2045</v>
          </cell>
          <cell r="C15" t="str">
            <v>Conventional</v>
          </cell>
          <cell r="E15" t="str">
            <v>Standard</v>
          </cell>
          <cell r="F15" t="str">
            <v>car</v>
          </cell>
          <cell r="G15">
            <v>19325.926785019059</v>
          </cell>
          <cell r="H15">
            <v>8.0045025378501169</v>
          </cell>
          <cell r="I15">
            <v>114.8067981496304</v>
          </cell>
          <cell r="J15">
            <v>8.8383251035573401E-2</v>
          </cell>
          <cell r="K15">
            <v>0</v>
          </cell>
          <cell r="L15">
            <v>0</v>
          </cell>
          <cell r="M15">
            <v>133.4675762140935</v>
          </cell>
          <cell r="N15">
            <v>1559.9872799179759</v>
          </cell>
          <cell r="O15">
            <v>0</v>
          </cell>
          <cell r="P15">
            <v>0</v>
          </cell>
          <cell r="Q15">
            <v>0</v>
          </cell>
          <cell r="R15">
            <v>35.382194363772207</v>
          </cell>
          <cell r="S15">
            <v>35.359755561144183</v>
          </cell>
        </row>
        <row r="16">
          <cell r="B16">
            <v>2050</v>
          </cell>
          <cell r="C16" t="str">
            <v>Conventional</v>
          </cell>
          <cell r="E16" t="str">
            <v>Standard</v>
          </cell>
          <cell r="F16" t="str">
            <v>car</v>
          </cell>
          <cell r="G16">
            <v>19142.083315217431</v>
          </cell>
          <cell r="H16">
            <v>7.9950695613262468</v>
          </cell>
          <cell r="I16">
            <v>114.82304761008299</v>
          </cell>
          <cell r="J16">
            <v>8.7856312140343298E-2</v>
          </cell>
          <cell r="K16">
            <v>0</v>
          </cell>
          <cell r="L16">
            <v>0</v>
          </cell>
          <cell r="M16">
            <v>133.5400174659701</v>
          </cell>
          <cell r="N16">
            <v>1557.6531077548759</v>
          </cell>
          <cell r="O16">
            <v>0</v>
          </cell>
          <cell r="P16">
            <v>0</v>
          </cell>
          <cell r="Q16">
            <v>0</v>
          </cell>
          <cell r="R16">
            <v>35.968095021451482</v>
          </cell>
          <cell r="S16">
            <v>35.95301173686299</v>
          </cell>
        </row>
        <row r="17">
          <cell r="B17">
            <v>2020</v>
          </cell>
          <cell r="C17" t="str">
            <v>Conventional</v>
          </cell>
          <cell r="E17" t="str">
            <v>Standard</v>
          </cell>
          <cell r="F17" t="str">
            <v>SUV</v>
          </cell>
          <cell r="G17">
            <v>30054.131374924909</v>
          </cell>
          <cell r="H17">
            <v>7.942154811961486</v>
          </cell>
          <cell r="I17">
            <v>166.39816621978031</v>
          </cell>
          <cell r="J17">
            <v>9.3891674325273802E-2</v>
          </cell>
          <cell r="K17">
            <v>0</v>
          </cell>
          <cell r="L17">
            <v>0</v>
          </cell>
          <cell r="M17">
            <v>166.23151423011461</v>
          </cell>
          <cell r="N17">
            <v>1908.782476653769</v>
          </cell>
          <cell r="O17">
            <v>0</v>
          </cell>
          <cell r="P17">
            <v>0</v>
          </cell>
          <cell r="Q17">
            <v>0</v>
          </cell>
          <cell r="R17">
            <v>23.32278169324162</v>
          </cell>
          <cell r="S17">
            <v>23.325058150974861</v>
          </cell>
        </row>
        <row r="18">
          <cell r="B18">
            <v>2025</v>
          </cell>
          <cell r="C18" t="str">
            <v>Conventional</v>
          </cell>
          <cell r="E18" t="str">
            <v>Standard</v>
          </cell>
          <cell r="F18" t="str">
            <v>SUV</v>
          </cell>
          <cell r="G18">
            <v>30026.892725635891</v>
          </cell>
          <cell r="H18">
            <v>7.8909223351467457</v>
          </cell>
          <cell r="I18">
            <v>167.64592052972199</v>
          </cell>
          <cell r="J18">
            <v>0.10621372634771011</v>
          </cell>
          <cell r="K18">
            <v>0</v>
          </cell>
          <cell r="L18">
            <v>0</v>
          </cell>
          <cell r="M18">
            <v>168.10689231117789</v>
          </cell>
          <cell r="N18">
            <v>1904.9449655880051</v>
          </cell>
          <cell r="O18">
            <v>0</v>
          </cell>
          <cell r="P18">
            <v>0</v>
          </cell>
          <cell r="Q18">
            <v>0</v>
          </cell>
          <cell r="R18">
            <v>24.658786182700268</v>
          </cell>
          <cell r="S18">
            <v>24.657143374145559</v>
          </cell>
        </row>
        <row r="19">
          <cell r="B19">
            <v>2030</v>
          </cell>
          <cell r="C19" t="str">
            <v>Conventional</v>
          </cell>
          <cell r="E19" t="str">
            <v>Standard</v>
          </cell>
          <cell r="F19" t="str">
            <v>SUV</v>
          </cell>
          <cell r="G19">
            <v>29690.984576630901</v>
          </cell>
          <cell r="H19">
            <v>7.915389683603709</v>
          </cell>
          <cell r="I19">
            <v>168.22080189466291</v>
          </cell>
          <cell r="J19">
            <v>0.106879281352133</v>
          </cell>
          <cell r="K19">
            <v>0</v>
          </cell>
          <cell r="L19">
            <v>0</v>
          </cell>
          <cell r="M19">
            <v>167.09074530393181</v>
          </cell>
          <cell r="N19">
            <v>1902.4143810526521</v>
          </cell>
          <cell r="O19">
            <v>0</v>
          </cell>
          <cell r="P19">
            <v>0</v>
          </cell>
          <cell r="Q19">
            <v>0</v>
          </cell>
          <cell r="R19">
            <v>26.135436645410469</v>
          </cell>
          <cell r="S19">
            <v>26.135360693390489</v>
          </cell>
        </row>
        <row r="20">
          <cell r="B20">
            <v>2035</v>
          </cell>
          <cell r="C20" t="str">
            <v>Conventional</v>
          </cell>
          <cell r="E20" t="str">
            <v>Standard</v>
          </cell>
          <cell r="F20" t="str">
            <v>SUV</v>
          </cell>
          <cell r="G20">
            <v>29575.130910043659</v>
          </cell>
          <cell r="H20">
            <v>7.9145363748405178</v>
          </cell>
          <cell r="I20">
            <v>168.50996543478831</v>
          </cell>
          <cell r="J20">
            <v>0.1071804545987137</v>
          </cell>
          <cell r="K20">
            <v>0</v>
          </cell>
          <cell r="L20">
            <v>0</v>
          </cell>
          <cell r="M20">
            <v>166.60136253764639</v>
          </cell>
          <cell r="N20">
            <v>1897.4049597715609</v>
          </cell>
          <cell r="O20">
            <v>0</v>
          </cell>
          <cell r="P20">
            <v>0</v>
          </cell>
          <cell r="Q20">
            <v>0</v>
          </cell>
          <cell r="R20">
            <v>27.713337224541519</v>
          </cell>
          <cell r="S20">
            <v>27.71225742511956</v>
          </cell>
        </row>
        <row r="21">
          <cell r="B21">
            <v>2040</v>
          </cell>
          <cell r="C21" t="str">
            <v>Conventional</v>
          </cell>
          <cell r="E21" t="str">
            <v>Standard</v>
          </cell>
          <cell r="F21" t="str">
            <v>SUV</v>
          </cell>
          <cell r="G21">
            <v>29395.547716866899</v>
          </cell>
          <cell r="H21">
            <v>7.9371241800539236</v>
          </cell>
          <cell r="I21">
            <v>170.14031838293789</v>
          </cell>
          <cell r="J21">
            <v>0.10785875720393889</v>
          </cell>
          <cell r="K21">
            <v>0</v>
          </cell>
          <cell r="L21">
            <v>0</v>
          </cell>
          <cell r="M21">
            <v>164.49073035329309</v>
          </cell>
          <cell r="N21">
            <v>1883.408941124505</v>
          </cell>
          <cell r="O21">
            <v>0</v>
          </cell>
          <cell r="P21">
            <v>0</v>
          </cell>
          <cell r="Q21">
            <v>0</v>
          </cell>
          <cell r="R21">
            <v>28.38603107199296</v>
          </cell>
          <cell r="S21">
            <v>28.39235109628704</v>
          </cell>
        </row>
        <row r="22">
          <cell r="B22">
            <v>2045</v>
          </cell>
          <cell r="C22" t="str">
            <v>Conventional</v>
          </cell>
          <cell r="E22" t="str">
            <v>Standard</v>
          </cell>
          <cell r="F22" t="str">
            <v>SUV</v>
          </cell>
          <cell r="G22">
            <v>29022.386495004819</v>
          </cell>
          <cell r="H22">
            <v>8.0207737576032478</v>
          </cell>
          <cell r="I22">
            <v>167.3742960817836</v>
          </cell>
          <cell r="J22">
            <v>0.1081908795924776</v>
          </cell>
          <cell r="K22">
            <v>0</v>
          </cell>
          <cell r="L22">
            <v>0</v>
          </cell>
          <cell r="M22">
            <v>160.41584499261481</v>
          </cell>
          <cell r="N22">
            <v>1864.5726969284619</v>
          </cell>
          <cell r="O22">
            <v>0</v>
          </cell>
          <cell r="P22">
            <v>0</v>
          </cell>
          <cell r="Q22">
            <v>0</v>
          </cell>
          <cell r="R22">
            <v>29.182619820197012</v>
          </cell>
          <cell r="S22">
            <v>29.17504140353326</v>
          </cell>
        </row>
        <row r="23">
          <cell r="B23">
            <v>2050</v>
          </cell>
          <cell r="C23" t="str">
            <v>Conventional</v>
          </cell>
          <cell r="E23" t="str">
            <v>Standard</v>
          </cell>
          <cell r="F23" t="str">
            <v>SUV</v>
          </cell>
          <cell r="G23">
            <v>28983.369094786169</v>
          </cell>
          <cell r="H23">
            <v>8.0153681997077832</v>
          </cell>
          <cell r="I23">
            <v>166.67109818220109</v>
          </cell>
          <cell r="J23">
            <v>0.1077155575811823</v>
          </cell>
          <cell r="K23">
            <v>0</v>
          </cell>
          <cell r="L23">
            <v>0</v>
          </cell>
          <cell r="M23">
            <v>160.6757035579366</v>
          </cell>
          <cell r="N23">
            <v>1861.013360361191</v>
          </cell>
          <cell r="O23">
            <v>0</v>
          </cell>
          <cell r="P23">
            <v>0</v>
          </cell>
          <cell r="Q23">
            <v>0</v>
          </cell>
          <cell r="R23">
            <v>29.54392712350765</v>
          </cell>
          <cell r="S23">
            <v>29.546518901949419</v>
          </cell>
        </row>
        <row r="24">
          <cell r="B24">
            <v>2020</v>
          </cell>
          <cell r="C24" t="str">
            <v>Conventional</v>
          </cell>
          <cell r="E24" t="str">
            <v>Standard</v>
          </cell>
          <cell r="F24" t="str">
            <v>truck</v>
          </cell>
          <cell r="G24">
            <v>30882.519974980161</v>
          </cell>
          <cell r="H24">
            <v>7.4932553467895211</v>
          </cell>
          <cell r="I24">
            <v>135.03400534077511</v>
          </cell>
          <cell r="J24">
            <v>0.11363975749993981</v>
          </cell>
          <cell r="K24">
            <v>0</v>
          </cell>
          <cell r="L24">
            <v>0</v>
          </cell>
          <cell r="M24">
            <v>221.54519330237929</v>
          </cell>
          <cell r="N24">
            <v>2374.4402085789211</v>
          </cell>
          <cell r="O24">
            <v>0</v>
          </cell>
          <cell r="P24">
            <v>0</v>
          </cell>
          <cell r="Q24">
            <v>0</v>
          </cell>
          <cell r="R24">
            <v>19.349862390838879</v>
          </cell>
          <cell r="S24">
            <v>19.35059323501816</v>
          </cell>
        </row>
        <row r="25">
          <cell r="B25">
            <v>2025</v>
          </cell>
          <cell r="C25" t="str">
            <v>Conventional</v>
          </cell>
          <cell r="E25" t="str">
            <v>Standard</v>
          </cell>
          <cell r="F25" t="str">
            <v>truck</v>
          </cell>
          <cell r="G25">
            <v>31135.527869837639</v>
          </cell>
          <cell r="H25">
            <v>7.5131630715215074</v>
          </cell>
          <cell r="I25">
            <v>137.71315167402571</v>
          </cell>
          <cell r="J25">
            <v>0.12951387312070831</v>
          </cell>
          <cell r="K25">
            <v>0</v>
          </cell>
          <cell r="L25">
            <v>0</v>
          </cell>
          <cell r="M25">
            <v>223.49255684316009</v>
          </cell>
          <cell r="N25">
            <v>2399.3553073105322</v>
          </cell>
          <cell r="O25">
            <v>0</v>
          </cell>
          <cell r="P25">
            <v>0</v>
          </cell>
          <cell r="Q25">
            <v>0</v>
          </cell>
          <cell r="R25">
            <v>20.307984167842189</v>
          </cell>
          <cell r="S25">
            <v>20.30627244159524</v>
          </cell>
        </row>
        <row r="26">
          <cell r="B26">
            <v>2030</v>
          </cell>
          <cell r="C26" t="str">
            <v>Conventional</v>
          </cell>
          <cell r="E26" t="str">
            <v>Standard</v>
          </cell>
          <cell r="F26" t="str">
            <v>truck</v>
          </cell>
          <cell r="G26">
            <v>31852.651526621888</v>
          </cell>
          <cell r="H26">
            <v>7.4995022941528511</v>
          </cell>
          <cell r="I26">
            <v>138.7109827772293</v>
          </cell>
          <cell r="J26">
            <v>0.1304658025442845</v>
          </cell>
          <cell r="K26">
            <v>0</v>
          </cell>
          <cell r="L26">
            <v>0</v>
          </cell>
          <cell r="M26">
            <v>222.99875957175809</v>
          </cell>
          <cell r="N26">
            <v>2398.607881450866</v>
          </cell>
          <cell r="O26">
            <v>0</v>
          </cell>
          <cell r="P26">
            <v>0</v>
          </cell>
          <cell r="Q26">
            <v>0</v>
          </cell>
          <cell r="R26">
            <v>21.497501240428239</v>
          </cell>
          <cell r="S26">
            <v>21.493173373504451</v>
          </cell>
        </row>
        <row r="27">
          <cell r="B27">
            <v>2035</v>
          </cell>
          <cell r="C27" t="str">
            <v>Conventional</v>
          </cell>
          <cell r="E27" t="str">
            <v>Standard</v>
          </cell>
          <cell r="F27" t="str">
            <v>truck</v>
          </cell>
          <cell r="G27">
            <v>31680.176898960981</v>
          </cell>
          <cell r="H27">
            <v>7.5690446348811697</v>
          </cell>
          <cell r="I27">
            <v>138.00258821851091</v>
          </cell>
          <cell r="J27">
            <v>0.13154492529151421</v>
          </cell>
          <cell r="K27">
            <v>0</v>
          </cell>
          <cell r="L27">
            <v>0</v>
          </cell>
          <cell r="M27">
            <v>221.58835097873381</v>
          </cell>
          <cell r="N27">
            <v>2417.197394119105</v>
          </cell>
          <cell r="O27">
            <v>0</v>
          </cell>
          <cell r="P27">
            <v>0</v>
          </cell>
          <cell r="Q27">
            <v>0</v>
          </cell>
          <cell r="R27">
            <v>22.627205844890309</v>
          </cell>
          <cell r="S27">
            <v>22.621804993699278</v>
          </cell>
        </row>
        <row r="28">
          <cell r="B28">
            <v>2040</v>
          </cell>
          <cell r="C28" t="str">
            <v>Conventional</v>
          </cell>
          <cell r="E28" t="str">
            <v>Standard</v>
          </cell>
          <cell r="F28" t="str">
            <v>truck</v>
          </cell>
          <cell r="G28">
            <v>31787.86488965121</v>
          </cell>
          <cell r="H28">
            <v>7.6051451488171962</v>
          </cell>
          <cell r="I28">
            <v>131.42301362257339</v>
          </cell>
          <cell r="J28">
            <v>0.13371873450853641</v>
          </cell>
          <cell r="K28">
            <v>0</v>
          </cell>
          <cell r="L28">
            <v>0</v>
          </cell>
          <cell r="M28">
            <v>221.64564950129881</v>
          </cell>
          <cell r="N28">
            <v>2434.5514564454402</v>
          </cell>
          <cell r="O28">
            <v>0</v>
          </cell>
          <cell r="P28">
            <v>0</v>
          </cell>
          <cell r="Q28">
            <v>0</v>
          </cell>
          <cell r="R28">
            <v>22.966786797802939</v>
          </cell>
          <cell r="S28">
            <v>22.9652123198033</v>
          </cell>
        </row>
        <row r="29">
          <cell r="B29">
            <v>2045</v>
          </cell>
          <cell r="C29" t="str">
            <v>Conventional</v>
          </cell>
          <cell r="E29" t="str">
            <v>Standard</v>
          </cell>
          <cell r="F29" t="str">
            <v>truck</v>
          </cell>
          <cell r="G29">
            <v>32847.70276822021</v>
          </cell>
          <cell r="H29">
            <v>7.5375420315921158</v>
          </cell>
          <cell r="I29">
            <v>134.05171840788239</v>
          </cell>
          <cell r="J29">
            <v>0.13546246481075999</v>
          </cell>
          <cell r="K29">
            <v>0</v>
          </cell>
          <cell r="L29">
            <v>0</v>
          </cell>
          <cell r="M29">
            <v>224.8834649671567</v>
          </cell>
          <cell r="N29">
            <v>2435.8676786831411</v>
          </cell>
          <cell r="O29">
            <v>0</v>
          </cell>
          <cell r="P29">
            <v>0</v>
          </cell>
          <cell r="Q29">
            <v>0</v>
          </cell>
          <cell r="R29">
            <v>23.548158429777921</v>
          </cell>
          <cell r="S29">
            <v>23.529449874882701</v>
          </cell>
        </row>
        <row r="30">
          <cell r="B30">
            <v>2050</v>
          </cell>
          <cell r="C30" t="str">
            <v>Conventional</v>
          </cell>
          <cell r="E30" t="str">
            <v>Standard</v>
          </cell>
          <cell r="F30" t="str">
            <v>truck</v>
          </cell>
          <cell r="G30">
            <v>32654.191533896432</v>
          </cell>
          <cell r="H30">
            <v>7.4601947844073973</v>
          </cell>
          <cell r="I30">
            <v>134.90417148907881</v>
          </cell>
          <cell r="J30">
            <v>0.13514390898569281</v>
          </cell>
          <cell r="K30">
            <v>0</v>
          </cell>
          <cell r="L30">
            <v>0</v>
          </cell>
          <cell r="M30">
            <v>227.1601984781698</v>
          </cell>
          <cell r="N30">
            <v>2427.3927700755989</v>
          </cell>
          <cell r="O30">
            <v>0</v>
          </cell>
          <cell r="P30">
            <v>0</v>
          </cell>
          <cell r="Q30">
            <v>0</v>
          </cell>
          <cell r="R30">
            <v>23.590050235169539</v>
          </cell>
          <cell r="S30">
            <v>23.605098254081611</v>
          </cell>
        </row>
        <row r="31">
          <cell r="B31">
            <v>2020</v>
          </cell>
          <cell r="C31" t="str">
            <v>BEV</v>
          </cell>
          <cell r="E31" t="str">
            <v>Standard</v>
          </cell>
          <cell r="F31" t="str">
            <v>car</v>
          </cell>
          <cell r="G31">
            <v>27749.448105028481</v>
          </cell>
          <cell r="H31">
            <v>9.7976963091404521</v>
          </cell>
          <cell r="I31">
            <v>108.449591280654</v>
          </cell>
          <cell r="J31">
            <v>3.6178350260094097E-2</v>
          </cell>
          <cell r="K31">
            <v>23.173841961852851</v>
          </cell>
          <cell r="L31">
            <v>88.382957641813221</v>
          </cell>
          <cell r="M31">
            <v>0</v>
          </cell>
          <cell r="N31">
            <v>1621.8729254396831</v>
          </cell>
          <cell r="O31">
            <v>81.504334902155065</v>
          </cell>
          <cell r="P31">
            <v>0.29580901659648251</v>
          </cell>
          <cell r="Q31">
            <v>1</v>
          </cell>
          <cell r="R31">
            <v>113.95866288276234</v>
          </cell>
        </row>
        <row r="32">
          <cell r="B32">
            <v>2025</v>
          </cell>
          <cell r="C32" t="str">
            <v>BEV</v>
          </cell>
          <cell r="E32" t="str">
            <v>Standard</v>
          </cell>
          <cell r="F32" t="str">
            <v>car</v>
          </cell>
          <cell r="G32">
            <v>27393.59575520705</v>
          </cell>
          <cell r="H32">
            <v>7.3883144510958294</v>
          </cell>
          <cell r="I32">
            <v>111.1424825607282</v>
          </cell>
          <cell r="J32">
            <v>3.7771731064166598E-2</v>
          </cell>
          <cell r="K32">
            <v>55.347202295552371</v>
          </cell>
          <cell r="L32">
            <v>149.21080492752191</v>
          </cell>
          <cell r="M32">
            <v>0</v>
          </cell>
          <cell r="N32">
            <v>1536.0583287982979</v>
          </cell>
          <cell r="O32">
            <v>207.13585316380551</v>
          </cell>
          <cell r="P32">
            <v>0.2938000791569782</v>
          </cell>
          <cell r="Q32">
            <v>1</v>
          </cell>
          <cell r="R32">
            <v>114.73788603708529</v>
          </cell>
        </row>
        <row r="33">
          <cell r="B33">
            <v>2030</v>
          </cell>
          <cell r="C33" t="str">
            <v>BEV</v>
          </cell>
          <cell r="E33" t="str">
            <v>Standard</v>
          </cell>
          <cell r="F33" t="str">
            <v>car</v>
          </cell>
          <cell r="G33">
            <v>28786.916585779709</v>
          </cell>
          <cell r="H33">
            <v>4.7405732548190649</v>
          </cell>
          <cell r="I33">
            <v>113.9785056405168</v>
          </cell>
          <cell r="J33">
            <v>3.1551397367039803E-2</v>
          </cell>
          <cell r="K33">
            <v>76.576618278294262</v>
          </cell>
          <cell r="L33">
            <v>197.61859465211421</v>
          </cell>
          <cell r="M33">
            <v>0</v>
          </cell>
          <cell r="N33">
            <v>1319.5594249476931</v>
          </cell>
          <cell r="O33">
            <v>353.25526124688128</v>
          </cell>
          <cell r="P33">
            <v>0.24034492712984329</v>
          </cell>
          <cell r="Q33">
            <v>1</v>
          </cell>
          <cell r="R33">
            <v>140.25675683093823</v>
          </cell>
        </row>
        <row r="34">
          <cell r="B34">
            <v>2035</v>
          </cell>
          <cell r="C34" t="str">
            <v>BEV</v>
          </cell>
          <cell r="E34" t="str">
            <v>Standard</v>
          </cell>
          <cell r="F34" t="str">
            <v>car</v>
          </cell>
          <cell r="G34">
            <v>27755.43359783776</v>
          </cell>
          <cell r="H34">
            <v>4.2135349820571344</v>
          </cell>
          <cell r="I34">
            <v>115.09016980622479</v>
          </cell>
          <cell r="J34">
            <v>3.1847192790713602E-2</v>
          </cell>
          <cell r="K34">
            <v>72.754263306618299</v>
          </cell>
          <cell r="L34">
            <v>229.36462694615011</v>
          </cell>
          <cell r="M34">
            <v>0</v>
          </cell>
          <cell r="N34">
            <v>1287.076548328607</v>
          </cell>
          <cell r="O34">
            <v>333.76470739137721</v>
          </cell>
          <cell r="P34">
            <v>0.24108230534142749</v>
          </cell>
          <cell r="Q34">
            <v>1</v>
          </cell>
          <cell r="R34">
            <v>139.82776526157303</v>
          </cell>
        </row>
        <row r="35">
          <cell r="B35">
            <v>2040</v>
          </cell>
          <cell r="C35" t="str">
            <v>BEV</v>
          </cell>
          <cell r="E35" t="str">
            <v>Standard</v>
          </cell>
          <cell r="F35" t="str">
            <v>car</v>
          </cell>
          <cell r="G35">
            <v>26828.402531679709</v>
          </cell>
          <cell r="H35">
            <v>4.1943520121963651</v>
          </cell>
          <cell r="I35">
            <v>115.29332376600919</v>
          </cell>
          <cell r="J35">
            <v>3.1340934247885303E-2</v>
          </cell>
          <cell r="K35">
            <v>72.025049837120903</v>
          </cell>
          <cell r="L35">
            <v>230.85561276803691</v>
          </cell>
          <cell r="M35">
            <v>0</v>
          </cell>
          <cell r="N35">
            <v>1275.865876156646</v>
          </cell>
          <cell r="O35">
            <v>331.17779043482437</v>
          </cell>
          <cell r="P35">
            <v>0.24022512994482559</v>
          </cell>
          <cell r="Q35">
            <v>1</v>
          </cell>
          <cell r="R35">
            <v>140.32670107304114</v>
          </cell>
        </row>
        <row r="36">
          <cell r="B36">
            <v>2045</v>
          </cell>
          <cell r="C36" t="str">
            <v>BEV</v>
          </cell>
          <cell r="E36" t="str">
            <v>Standard</v>
          </cell>
          <cell r="F36" t="str">
            <v>car</v>
          </cell>
          <cell r="G36">
            <v>26401.571625735211</v>
          </cell>
          <cell r="H36">
            <v>4.1961618183463107</v>
          </cell>
          <cell r="I36">
            <v>115.2541756745764</v>
          </cell>
          <cell r="J36">
            <v>3.10095839775224E-2</v>
          </cell>
          <cell r="K36">
            <v>72.293048663249905</v>
          </cell>
          <cell r="L36">
            <v>231.3667299602923</v>
          </cell>
          <cell r="M36">
            <v>0</v>
          </cell>
          <cell r="N36">
            <v>1271.4255009507469</v>
          </cell>
          <cell r="O36">
            <v>332.86521008105569</v>
          </cell>
          <cell r="P36">
            <v>0.23987972994123169</v>
          </cell>
          <cell r="Q36">
            <v>1</v>
          </cell>
          <cell r="R36">
            <v>140.52875584051492</v>
          </cell>
        </row>
        <row r="37">
          <cell r="B37">
            <v>2050</v>
          </cell>
          <cell r="C37" t="str">
            <v>BEV</v>
          </cell>
          <cell r="E37" t="str">
            <v>Standard</v>
          </cell>
          <cell r="F37" t="str">
            <v>car</v>
          </cell>
          <cell r="G37">
            <v>25972.974890511021</v>
          </cell>
          <cell r="H37">
            <v>4.1971481945711338</v>
          </cell>
          <cell r="I37">
            <v>115.17678918689531</v>
          </cell>
          <cell r="J37">
            <v>3.09653883817602E-2</v>
          </cell>
          <cell r="K37">
            <v>72.575377077398315</v>
          </cell>
          <cell r="L37">
            <v>231.88297032258629</v>
          </cell>
          <cell r="M37">
            <v>0</v>
          </cell>
          <cell r="N37">
            <v>1267.6233214505071</v>
          </cell>
          <cell r="O37">
            <v>334.61517069197708</v>
          </cell>
          <cell r="P37">
            <v>0.2395622292853217</v>
          </cell>
          <cell r="Q37">
            <v>1</v>
          </cell>
          <cell r="R37">
            <v>140.71500378238238</v>
          </cell>
        </row>
        <row r="38">
          <cell r="B38">
            <v>2025</v>
          </cell>
          <cell r="C38" t="str">
            <v>BEV</v>
          </cell>
          <cell r="E38" t="str">
            <v>Standard</v>
          </cell>
          <cell r="F38" t="str">
            <v>SUV</v>
          </cell>
          <cell r="G38">
            <v>38375.713929944439</v>
          </cell>
          <cell r="H38">
            <v>5.0616679333830179</v>
          </cell>
          <cell r="I38">
            <v>162.7093125788623</v>
          </cell>
          <cell r="J38">
            <v>4.1461059540587798E-2</v>
          </cell>
          <cell r="K38">
            <v>79.265587067686923</v>
          </cell>
          <cell r="L38">
            <v>248.13021044708941</v>
          </cell>
          <cell r="M38">
            <v>0</v>
          </cell>
          <cell r="N38">
            <v>1964.3405966602959</v>
          </cell>
          <cell r="O38">
            <v>272.52071450181148</v>
          </cell>
          <cell r="P38">
            <v>0.3230669767047174</v>
          </cell>
          <cell r="Q38">
            <v>1</v>
          </cell>
          <cell r="R38">
            <v>104.34368855598285</v>
          </cell>
        </row>
        <row r="39">
          <cell r="B39">
            <v>2030</v>
          </cell>
          <cell r="C39" t="str">
            <v>BEV</v>
          </cell>
          <cell r="E39" t="str">
            <v>Standard</v>
          </cell>
          <cell r="F39" t="str">
            <v>SUV</v>
          </cell>
          <cell r="G39">
            <v>37490.264228409593</v>
          </cell>
          <cell r="H39">
            <v>4.7413060688843576</v>
          </cell>
          <cell r="I39">
            <v>160.62152703593151</v>
          </cell>
          <cell r="J39">
            <v>4.2377905300429501E-2</v>
          </cell>
          <cell r="K39">
            <v>93.789279454379141</v>
          </cell>
          <cell r="L39">
            <v>265.88090091884072</v>
          </cell>
          <cell r="M39">
            <v>0</v>
          </cell>
          <cell r="N39">
            <v>1789.8118091322631</v>
          </cell>
          <cell r="O39">
            <v>320.56494597515422</v>
          </cell>
          <cell r="P39">
            <v>0.32615961477695521</v>
          </cell>
          <cell r="Q39">
            <v>1</v>
          </cell>
          <cell r="R39">
            <v>103.35430406689878</v>
          </cell>
        </row>
        <row r="40">
          <cell r="B40">
            <v>2035</v>
          </cell>
          <cell r="C40" t="str">
            <v>BEV</v>
          </cell>
          <cell r="E40" t="str">
            <v>Standard</v>
          </cell>
          <cell r="F40" t="str">
            <v>SUV</v>
          </cell>
          <cell r="G40">
            <v>37059.605962149442</v>
          </cell>
          <cell r="H40">
            <v>4.5153925960323811</v>
          </cell>
          <cell r="I40">
            <v>159.78054651249701</v>
          </cell>
          <cell r="J40">
            <v>4.26139734756915E-2</v>
          </cell>
          <cell r="K40">
            <v>99.721945992008884</v>
          </cell>
          <cell r="L40">
            <v>274.05510367490569</v>
          </cell>
          <cell r="M40">
            <v>0</v>
          </cell>
          <cell r="N40">
            <v>1783.1342425538221</v>
          </cell>
          <cell r="O40">
            <v>344.44183349527111</v>
          </cell>
          <cell r="P40">
            <v>0.32381046814522202</v>
          </cell>
          <cell r="Q40">
            <v>1</v>
          </cell>
          <cell r="R40">
            <v>104.10410816268543</v>
          </cell>
        </row>
        <row r="41">
          <cell r="B41">
            <v>2040</v>
          </cell>
          <cell r="C41" t="str">
            <v>BEV</v>
          </cell>
          <cell r="E41" t="str">
            <v>Standard</v>
          </cell>
          <cell r="F41" t="str">
            <v>SUV</v>
          </cell>
          <cell r="G41">
            <v>36488.718660671002</v>
          </cell>
          <cell r="H41">
            <v>4.3743540118567656</v>
          </cell>
          <cell r="I41">
            <v>159.05692280477561</v>
          </cell>
          <cell r="J41">
            <v>4.1171153892695198E-2</v>
          </cell>
          <cell r="K41">
            <v>101.18274978062659</v>
          </cell>
          <cell r="L41">
            <v>276.04007877231749</v>
          </cell>
          <cell r="M41">
            <v>0</v>
          </cell>
          <cell r="N41">
            <v>1736.9410647236889</v>
          </cell>
          <cell r="O41">
            <v>360.01775870151931</v>
          </cell>
          <cell r="P41">
            <v>0.31437887009678372</v>
          </cell>
          <cell r="Q41">
            <v>1</v>
          </cell>
          <cell r="R41">
            <v>107.22730821451881</v>
          </cell>
        </row>
        <row r="42">
          <cell r="B42">
            <v>2045</v>
          </cell>
          <cell r="C42" t="str">
            <v>BEV</v>
          </cell>
          <cell r="E42" t="str">
            <v>Standard</v>
          </cell>
          <cell r="F42" t="str">
            <v>SUV</v>
          </cell>
          <cell r="G42">
            <v>36110.52726225667</v>
          </cell>
          <cell r="H42">
            <v>4.2790714856834091</v>
          </cell>
          <cell r="I42">
            <v>158.37244620251701</v>
          </cell>
          <cell r="J42">
            <v>4.0092127382335301E-2</v>
          </cell>
          <cell r="K42">
            <v>102.4880664570847</v>
          </cell>
          <cell r="L42">
            <v>277.888951060316</v>
          </cell>
          <cell r="M42">
            <v>0</v>
          </cell>
          <cell r="N42">
            <v>1715.225507248553</v>
          </cell>
          <cell r="O42">
            <v>369.75655381669378</v>
          </cell>
          <cell r="P42">
            <v>0.30973628573516843</v>
          </cell>
          <cell r="Q42">
            <v>1</v>
          </cell>
          <cell r="R42">
            <v>108.83452004981689</v>
          </cell>
        </row>
        <row r="43">
          <cell r="B43">
            <v>2050</v>
          </cell>
          <cell r="C43" t="str">
            <v>BEV</v>
          </cell>
          <cell r="E43" t="str">
            <v>Standard</v>
          </cell>
          <cell r="F43" t="str">
            <v>SUV</v>
          </cell>
          <cell r="G43">
            <v>35750.038401538157</v>
          </cell>
          <cell r="H43">
            <v>4.21769900923523</v>
          </cell>
          <cell r="I43">
            <v>158.06461278223139</v>
          </cell>
          <cell r="J43">
            <v>3.9462110969856697E-2</v>
          </cell>
          <cell r="K43">
            <v>103.6047524348858</v>
          </cell>
          <cell r="L43">
            <v>279.42958257598838</v>
          </cell>
          <cell r="M43">
            <v>0</v>
          </cell>
          <cell r="N43">
            <v>1695.529208123641</v>
          </cell>
          <cell r="O43">
            <v>377.5639298584772</v>
          </cell>
          <cell r="P43">
            <v>0.30641280429506512</v>
          </cell>
          <cell r="Q43">
            <v>1</v>
          </cell>
          <cell r="R43">
            <v>110.01498477700173</v>
          </cell>
        </row>
        <row r="44">
          <cell r="B44">
            <v>2030</v>
          </cell>
          <cell r="C44" t="str">
            <v>BEV</v>
          </cell>
          <cell r="E44" t="str">
            <v>Standard</v>
          </cell>
          <cell r="F44" t="str">
            <v>truck</v>
          </cell>
          <cell r="G44">
            <v>36506.9364717793</v>
          </cell>
          <cell r="H44">
            <v>6.2709693748418118</v>
          </cell>
          <cell r="I44">
            <v>123.9503923057454</v>
          </cell>
          <cell r="J44">
            <v>6.5493799038218101E-2</v>
          </cell>
          <cell r="K44">
            <v>119.9</v>
          </cell>
          <cell r="L44">
            <v>302</v>
          </cell>
          <cell r="M44">
            <v>0</v>
          </cell>
          <cell r="N44">
            <v>2903.791951404708</v>
          </cell>
          <cell r="O44">
            <v>261.53100480890919</v>
          </cell>
          <cell r="P44">
            <v>0.50693799038218179</v>
          </cell>
          <cell r="Q44">
            <v>1</v>
          </cell>
          <cell r="R44">
            <v>66.497284953108263</v>
          </cell>
        </row>
        <row r="45">
          <cell r="B45">
            <v>2035</v>
          </cell>
          <cell r="C45" t="str">
            <v>BEV</v>
          </cell>
          <cell r="E45" t="str">
            <v>Standard</v>
          </cell>
          <cell r="F45" t="str">
            <v>truck</v>
          </cell>
          <cell r="G45">
            <v>36098.943394957983</v>
          </cell>
          <cell r="H45">
            <v>5.7899075630252099</v>
          </cell>
          <cell r="I45">
            <v>121.0249075630252</v>
          </cell>
          <cell r="J45">
            <v>6.2063226890756301E-2</v>
          </cell>
          <cell r="K45">
            <v>114.4524100840336</v>
          </cell>
          <cell r="L45">
            <v>294.28805042016808</v>
          </cell>
          <cell r="M45">
            <v>0</v>
          </cell>
          <cell r="N45">
            <v>2620.2470084033612</v>
          </cell>
          <cell r="O45">
            <v>272.39092436974789</v>
          </cell>
          <cell r="P45">
            <v>0.4701290588235294</v>
          </cell>
          <cell r="Q45">
            <v>1</v>
          </cell>
          <cell r="R45">
            <v>71.703714899813505</v>
          </cell>
        </row>
        <row r="46">
          <cell r="B46">
            <v>2040</v>
          </cell>
          <cell r="C46" t="str">
            <v>BEV</v>
          </cell>
          <cell r="E46" t="str">
            <v>Standard</v>
          </cell>
          <cell r="F46" t="str">
            <v>truck</v>
          </cell>
          <cell r="G46">
            <v>34846.642422532939</v>
          </cell>
          <cell r="H46">
            <v>5.7942821453036224</v>
          </cell>
          <cell r="I46">
            <v>121.08288673087</v>
          </cell>
          <cell r="J46">
            <v>6.1659668775436098E-2</v>
          </cell>
          <cell r="K46">
            <v>114.633110367893</v>
          </cell>
          <cell r="L46">
            <v>294.54386106298102</v>
          </cell>
          <cell r="M46">
            <v>0</v>
          </cell>
          <cell r="N46">
            <v>2614.882781963976</v>
          </cell>
          <cell r="O46">
            <v>272.23745819397988</v>
          </cell>
          <cell r="P46">
            <v>0.47028706128863279</v>
          </cell>
          <cell r="Q46">
            <v>1</v>
          </cell>
          <cell r="R46">
            <v>71.679624584251343</v>
          </cell>
        </row>
        <row r="47">
          <cell r="B47">
            <v>2045</v>
          </cell>
          <cell r="C47" t="str">
            <v>BEV</v>
          </cell>
          <cell r="E47" t="str">
            <v>Standard</v>
          </cell>
          <cell r="F47" t="str">
            <v>truck</v>
          </cell>
          <cell r="G47">
            <v>35379.072599413979</v>
          </cell>
          <cell r="H47">
            <v>5.6041423189619088</v>
          </cell>
          <cell r="I47">
            <v>122.7678191712013</v>
          </cell>
          <cell r="J47">
            <v>5.9521172038509797E-2</v>
          </cell>
          <cell r="K47">
            <v>111.3381230640435</v>
          </cell>
          <cell r="L47">
            <v>289.97754709083301</v>
          </cell>
          <cell r="M47">
            <v>0</v>
          </cell>
          <cell r="N47">
            <v>2461.0482712431981</v>
          </cell>
          <cell r="O47">
            <v>272.88766848053581</v>
          </cell>
          <cell r="P47">
            <v>0.45959087484303057</v>
          </cell>
          <cell r="Q47">
            <v>1</v>
          </cell>
          <cell r="R47">
            <v>73.347844452989563</v>
          </cell>
        </row>
        <row r="48">
          <cell r="B48">
            <v>2050</v>
          </cell>
          <cell r="C48" t="str">
            <v>BEV</v>
          </cell>
          <cell r="E48" t="str">
            <v>Standard</v>
          </cell>
          <cell r="F48" t="str">
            <v>truck</v>
          </cell>
          <cell r="G48">
            <v>34210.231116433308</v>
          </cell>
          <cell r="H48">
            <v>5.3610314243604584</v>
          </cell>
          <cell r="I48">
            <v>124.2394594167807</v>
          </cell>
          <cell r="J48">
            <v>5.7312664490998998E-2</v>
          </cell>
          <cell r="K48">
            <v>113.41575560585321</v>
          </cell>
          <cell r="L48">
            <v>292.93263764606797</v>
          </cell>
          <cell r="M48">
            <v>0</v>
          </cell>
          <cell r="N48">
            <v>2438.6223286661748</v>
          </cell>
          <cell r="O48">
            <v>286.35261606484892</v>
          </cell>
          <cell r="P48">
            <v>0.4460148436677544</v>
          </cell>
          <cell r="Q48">
            <v>1</v>
          </cell>
          <cell r="R48">
            <v>75.580444190577822</v>
          </cell>
        </row>
        <row r="49">
          <cell r="B49">
            <v>2025</v>
          </cell>
          <cell r="C49" t="str">
            <v>FuelCell</v>
          </cell>
          <cell r="E49" t="str">
            <v>Standard</v>
          </cell>
          <cell r="F49" t="str">
            <v>car</v>
          </cell>
          <cell r="G49">
            <v>25673</v>
          </cell>
          <cell r="H49">
            <v>8.6</v>
          </cell>
          <cell r="I49">
            <v>112</v>
          </cell>
          <cell r="J49">
            <v>9.6000000000000002E-2</v>
          </cell>
          <cell r="K49">
            <v>1.8</v>
          </cell>
          <cell r="L49">
            <v>34</v>
          </cell>
          <cell r="M49">
            <v>83</v>
          </cell>
          <cell r="N49">
            <v>1676</v>
          </cell>
          <cell r="O49">
            <v>0</v>
          </cell>
          <cell r="P49">
            <v>0</v>
          </cell>
          <cell r="Q49">
            <v>0</v>
          </cell>
          <cell r="R49">
            <v>73.3</v>
          </cell>
          <cell r="S49">
            <v>73.28</v>
          </cell>
        </row>
        <row r="50">
          <cell r="B50">
            <v>2030</v>
          </cell>
          <cell r="C50" t="str">
            <v>FuelCell</v>
          </cell>
          <cell r="E50" t="str">
            <v>Standard</v>
          </cell>
          <cell r="F50" t="str">
            <v>car</v>
          </cell>
          <cell r="G50">
            <v>23271.53084433734</v>
          </cell>
          <cell r="H50">
            <v>8.2064384293362806</v>
          </cell>
          <cell r="I50">
            <v>110.5815642041714</v>
          </cell>
          <cell r="J50">
            <v>7.0843803182569096E-2</v>
          </cell>
          <cell r="K50">
            <v>1.8341989540502599</v>
          </cell>
          <cell r="L50">
            <v>34.341989540502603</v>
          </cell>
          <cell r="M50">
            <v>87.367206618551322</v>
          </cell>
          <cell r="N50">
            <v>1594.5263785543041</v>
          </cell>
          <cell r="O50">
            <v>0</v>
          </cell>
          <cell r="P50">
            <v>0</v>
          </cell>
          <cell r="Q50">
            <v>0</v>
          </cell>
          <cell r="R50">
            <v>71.748990074657456</v>
          </cell>
          <cell r="S50">
            <v>71.732929342492639</v>
          </cell>
        </row>
        <row r="51">
          <cell r="B51">
            <v>2035</v>
          </cell>
          <cell r="C51" t="str">
            <v>FuelCell</v>
          </cell>
          <cell r="E51" t="str">
            <v>Standard</v>
          </cell>
          <cell r="F51" t="str">
            <v>car</v>
          </cell>
          <cell r="G51">
            <v>21131.152720813501</v>
          </cell>
          <cell r="H51">
            <v>8.1287279585665964</v>
          </cell>
          <cell r="I51">
            <v>110.9339280902913</v>
          </cell>
          <cell r="J51">
            <v>6.3036044666646696E-2</v>
          </cell>
          <cell r="K51">
            <v>1.8314133461066371</v>
          </cell>
          <cell r="L51">
            <v>34.314133461066369</v>
          </cell>
          <cell r="M51">
            <v>88.98505124290233</v>
          </cell>
          <cell r="N51">
            <v>1584.7228492450779</v>
          </cell>
          <cell r="O51">
            <v>0</v>
          </cell>
          <cell r="P51">
            <v>0</v>
          </cell>
          <cell r="Q51">
            <v>0</v>
          </cell>
          <cell r="R51">
            <v>72.143401291301174</v>
          </cell>
          <cell r="S51">
            <v>72.150083325848982</v>
          </cell>
        </row>
        <row r="52">
          <cell r="B52">
            <v>2040</v>
          </cell>
          <cell r="C52" t="str">
            <v>FuelCell</v>
          </cell>
          <cell r="E52" t="str">
            <v>Standard</v>
          </cell>
          <cell r="F52" t="str">
            <v>car</v>
          </cell>
          <cell r="G52">
            <v>20263.092432908601</v>
          </cell>
          <cell r="H52">
            <v>8.0874154766188155</v>
          </cell>
          <cell r="I52">
            <v>110.9653965930098</v>
          </cell>
          <cell r="J52">
            <v>5.5336368937579802E-2</v>
          </cell>
          <cell r="K52">
            <v>1.831128177768955</v>
          </cell>
          <cell r="L52">
            <v>34.311281777689551</v>
          </cell>
          <cell r="M52">
            <v>89.112309085720668</v>
          </cell>
          <cell r="N52">
            <v>1574.2390352237619</v>
          </cell>
          <cell r="O52">
            <v>0</v>
          </cell>
          <cell r="P52">
            <v>0</v>
          </cell>
          <cell r="Q52">
            <v>0</v>
          </cell>
          <cell r="R52">
            <v>73.398611645305778</v>
          </cell>
          <cell r="S52">
            <v>73.38261144679214</v>
          </cell>
        </row>
        <row r="53">
          <cell r="B53">
            <v>2045</v>
          </cell>
          <cell r="C53" t="str">
            <v>FuelCell</v>
          </cell>
          <cell r="E53" t="str">
            <v>Standard</v>
          </cell>
          <cell r="F53" t="str">
            <v>car</v>
          </cell>
          <cell r="G53">
            <v>19501.20298196256</v>
          </cell>
          <cell r="H53">
            <v>8.0839762357007174</v>
          </cell>
          <cell r="I53">
            <v>110.994715870953</v>
          </cell>
          <cell r="J53">
            <v>5.46983476385655E-2</v>
          </cell>
          <cell r="K53">
            <v>1.8308678824923961</v>
          </cell>
          <cell r="L53">
            <v>34.308678824923952</v>
          </cell>
          <cell r="M53">
            <v>89.233429971008704</v>
          </cell>
          <cell r="N53">
            <v>1566.0003427543161</v>
          </cell>
          <cell r="O53">
            <v>0</v>
          </cell>
          <cell r="P53">
            <v>0</v>
          </cell>
          <cell r="Q53">
            <v>0</v>
          </cell>
          <cell r="R53">
            <v>74.024524071350029</v>
          </cell>
          <cell r="S53">
            <v>74.022893988946166</v>
          </cell>
        </row>
        <row r="54">
          <cell r="B54">
            <v>2050</v>
          </cell>
          <cell r="C54" t="str">
            <v>FuelCell</v>
          </cell>
          <cell r="E54" t="str">
            <v>Standard</v>
          </cell>
          <cell r="F54" t="str">
            <v>car</v>
          </cell>
          <cell r="G54">
            <v>18737.966412363388</v>
          </cell>
          <cell r="H54">
            <v>8.0499648767418677</v>
          </cell>
          <cell r="I54">
            <v>111.0234100599546</v>
          </cell>
          <cell r="J54">
            <v>5.4442193651675297E-2</v>
          </cell>
          <cell r="K54">
            <v>1.830614411971313</v>
          </cell>
          <cell r="L54">
            <v>34.306144119713132</v>
          </cell>
          <cell r="M54">
            <v>89.35257216604316</v>
          </cell>
          <cell r="N54">
            <v>1558.501233398134</v>
          </cell>
          <cell r="O54">
            <v>0</v>
          </cell>
          <cell r="P54">
            <v>0</v>
          </cell>
          <cell r="Q54">
            <v>0</v>
          </cell>
          <cell r="R54">
            <v>74.650056360577011</v>
          </cell>
          <cell r="S54">
            <v>74.657038700929547</v>
          </cell>
        </row>
        <row r="55">
          <cell r="B55">
            <v>2020</v>
          </cell>
          <cell r="C55" t="str">
            <v>FuelCell</v>
          </cell>
          <cell r="E55" t="str">
            <v>Standard</v>
          </cell>
          <cell r="F55" t="str">
            <v>SUV</v>
          </cell>
          <cell r="G55">
            <v>40476</v>
          </cell>
          <cell r="H55">
            <v>10.4</v>
          </cell>
          <cell r="I55">
            <v>153</v>
          </cell>
          <cell r="J55">
            <v>0.24199999999999991</v>
          </cell>
          <cell r="K55">
            <v>1</v>
          </cell>
          <cell r="L55">
            <v>24</v>
          </cell>
          <cell r="M55">
            <v>100</v>
          </cell>
          <cell r="N55">
            <v>2012</v>
          </cell>
          <cell r="O55">
            <v>0</v>
          </cell>
          <cell r="P55">
            <v>0</v>
          </cell>
          <cell r="Q55">
            <v>0</v>
          </cell>
          <cell r="R55">
            <v>59.8</v>
          </cell>
          <cell r="S55">
            <v>59.8</v>
          </cell>
        </row>
        <row r="56">
          <cell r="B56">
            <v>2025</v>
          </cell>
          <cell r="C56" t="str">
            <v>FuelCell</v>
          </cell>
          <cell r="E56" t="str">
            <v>Standard</v>
          </cell>
          <cell r="F56" t="str">
            <v>SUV</v>
          </cell>
          <cell r="G56">
            <v>33646.513925925923</v>
          </cell>
          <cell r="H56">
            <v>9.6277265993265981</v>
          </cell>
          <cell r="I56">
            <v>163.06360942760941</v>
          </cell>
          <cell r="J56">
            <v>0.1150982356902357</v>
          </cell>
          <cell r="K56">
            <v>1.690195286195286</v>
          </cell>
          <cell r="L56">
            <v>32.544700336700338</v>
          </cell>
          <cell r="M56">
            <v>85.917010101010106</v>
          </cell>
          <cell r="N56">
            <v>1893.3031649831651</v>
          </cell>
          <cell r="O56">
            <v>0</v>
          </cell>
          <cell r="P56">
            <v>0</v>
          </cell>
          <cell r="Q56">
            <v>0</v>
          </cell>
          <cell r="R56">
            <v>60.969181144781153</v>
          </cell>
          <cell r="S56">
            <v>60.967429225589228</v>
          </cell>
        </row>
        <row r="57">
          <cell r="B57">
            <v>2030</v>
          </cell>
          <cell r="C57" t="str">
            <v>FuelCell</v>
          </cell>
          <cell r="E57" t="str">
            <v>Standard</v>
          </cell>
          <cell r="F57" t="str">
            <v>SUV</v>
          </cell>
          <cell r="G57">
            <v>33672.429444526781</v>
          </cell>
          <cell r="H57">
            <v>8.9470128006115601</v>
          </cell>
          <cell r="I57">
            <v>165.02847570535971</v>
          </cell>
          <cell r="J57">
            <v>8.2684692309492394E-2</v>
          </cell>
          <cell r="K57">
            <v>1.761160557579351</v>
          </cell>
          <cell r="L57">
            <v>33.426078613384092</v>
          </cell>
          <cell r="M57">
            <v>100.8087162726117</v>
          </cell>
          <cell r="N57">
            <v>1946.790771234897</v>
          </cell>
          <cell r="O57">
            <v>0</v>
          </cell>
          <cell r="P57">
            <v>0</v>
          </cell>
          <cell r="Q57">
            <v>0</v>
          </cell>
          <cell r="R57">
            <v>60.939187734502369</v>
          </cell>
          <cell r="S57">
            <v>60.948919397489803</v>
          </cell>
        </row>
        <row r="58">
          <cell r="B58">
            <v>2035</v>
          </cell>
          <cell r="C58" t="str">
            <v>FuelCell</v>
          </cell>
          <cell r="E58" t="str">
            <v>Standard</v>
          </cell>
          <cell r="F58" t="str">
            <v>SUV</v>
          </cell>
          <cell r="G58">
            <v>31611.893175751211</v>
          </cell>
          <cell r="H58">
            <v>8.6837632617673233</v>
          </cell>
          <cell r="I58">
            <v>163.13888521298679</v>
          </cell>
          <cell r="J58">
            <v>7.3378128636291007E-2</v>
          </cell>
          <cell r="K58">
            <v>1.7714955851148779</v>
          </cell>
          <cell r="L58">
            <v>33.571370553742959</v>
          </cell>
          <cell r="M58">
            <v>105.1262223641881</v>
          </cell>
          <cell r="N58">
            <v>1942.073846083644</v>
          </cell>
          <cell r="O58">
            <v>0</v>
          </cell>
          <cell r="P58">
            <v>0</v>
          </cell>
          <cell r="Q58">
            <v>0</v>
          </cell>
          <cell r="R58">
            <v>61.596965479477063</v>
          </cell>
          <cell r="S58">
            <v>61.589242419402673</v>
          </cell>
        </row>
        <row r="59">
          <cell r="B59">
            <v>2040</v>
          </cell>
          <cell r="C59" t="str">
            <v>FuelCell</v>
          </cell>
          <cell r="E59" t="str">
            <v>Standard</v>
          </cell>
          <cell r="F59" t="str">
            <v>SUV</v>
          </cell>
          <cell r="G59">
            <v>30796.179290534132</v>
          </cell>
          <cell r="H59">
            <v>8.624524538630391</v>
          </cell>
          <cell r="I59">
            <v>163.0743340288881</v>
          </cell>
          <cell r="J59">
            <v>6.4528506002547295E-2</v>
          </cell>
          <cell r="K59">
            <v>1.774196363242188</v>
          </cell>
          <cell r="L59">
            <v>33.603181485596593</v>
          </cell>
          <cell r="M59">
            <v>106.3550039294328</v>
          </cell>
          <cell r="N59">
            <v>1941.07681634644</v>
          </cell>
          <cell r="O59">
            <v>0</v>
          </cell>
          <cell r="P59">
            <v>0</v>
          </cell>
          <cell r="Q59">
            <v>0</v>
          </cell>
          <cell r="R59">
            <v>62.386481667163487</v>
          </cell>
          <cell r="S59">
            <v>62.382354407739619</v>
          </cell>
        </row>
        <row r="60">
          <cell r="B60">
            <v>2045</v>
          </cell>
          <cell r="C60" t="str">
            <v>FuelCell</v>
          </cell>
          <cell r="E60" t="str">
            <v>Standard</v>
          </cell>
          <cell r="F60" t="str">
            <v>SUV</v>
          </cell>
          <cell r="G60">
            <v>29881.064650221841</v>
          </cell>
          <cell r="H60">
            <v>8.5056388939092713</v>
          </cell>
          <cell r="I60">
            <v>160.127038356372</v>
          </cell>
          <cell r="J60">
            <v>6.4052453606804893E-2</v>
          </cell>
          <cell r="K60">
            <v>1.7758947779598071</v>
          </cell>
          <cell r="L60">
            <v>33.628341388618438</v>
          </cell>
          <cell r="M60">
            <v>108.2247920104009</v>
          </cell>
          <cell r="N60">
            <v>1925.613748593483</v>
          </cell>
          <cell r="O60">
            <v>0</v>
          </cell>
          <cell r="P60">
            <v>0</v>
          </cell>
          <cell r="Q60">
            <v>0</v>
          </cell>
          <cell r="R60">
            <v>62.89367023664466</v>
          </cell>
          <cell r="S60">
            <v>62.896780081971521</v>
          </cell>
        </row>
        <row r="61">
          <cell r="B61">
            <v>2050</v>
          </cell>
          <cell r="C61" t="str">
            <v>FuelCell</v>
          </cell>
          <cell r="E61" t="str">
            <v>Standard</v>
          </cell>
          <cell r="F61" t="str">
            <v>SUV</v>
          </cell>
          <cell r="G61">
            <v>29020.32634277521</v>
          </cell>
          <cell r="H61">
            <v>8.4845758422697504</v>
          </cell>
          <cell r="I61">
            <v>160.0854195986706</v>
          </cell>
          <cell r="J61">
            <v>6.3491631812986005E-2</v>
          </cell>
          <cell r="K61">
            <v>1.7760385075356631</v>
          </cell>
          <cell r="L61">
            <v>33.630180974845892</v>
          </cell>
          <cell r="M61">
            <v>108.4325754722591</v>
          </cell>
          <cell r="N61">
            <v>1917.4898214037939</v>
          </cell>
          <cell r="O61">
            <v>0</v>
          </cell>
          <cell r="P61">
            <v>0</v>
          </cell>
          <cell r="Q61">
            <v>0</v>
          </cell>
          <cell r="R61">
            <v>63.449865540777161</v>
          </cell>
          <cell r="S61">
            <v>63.450266804099172</v>
          </cell>
        </row>
        <row r="62">
          <cell r="B62">
            <v>2040</v>
          </cell>
          <cell r="C62" t="str">
            <v>FuelCell</v>
          </cell>
          <cell r="E62" t="str">
            <v>Standard</v>
          </cell>
          <cell r="F62" t="str">
            <v>truck</v>
          </cell>
          <cell r="G62">
            <v>42649</v>
          </cell>
          <cell r="H62">
            <v>8.1</v>
          </cell>
          <cell r="I62">
            <v>113</v>
          </cell>
          <cell r="J62">
            <v>9.1999999999999998E-2</v>
          </cell>
          <cell r="K62">
            <v>1.8</v>
          </cell>
          <cell r="L62">
            <v>34</v>
          </cell>
          <cell r="M62">
            <v>240</v>
          </cell>
          <cell r="N62">
            <v>2711</v>
          </cell>
          <cell r="O62">
            <v>0</v>
          </cell>
          <cell r="P62">
            <v>0</v>
          </cell>
          <cell r="Q62">
            <v>0</v>
          </cell>
          <cell r="R62">
            <v>43.5</v>
          </cell>
          <cell r="S62">
            <v>43.48</v>
          </cell>
        </row>
        <row r="63">
          <cell r="B63">
            <v>2045</v>
          </cell>
          <cell r="C63" t="str">
            <v>FuelCell</v>
          </cell>
          <cell r="E63" t="str">
            <v>Standard</v>
          </cell>
          <cell r="F63" t="str">
            <v>truck</v>
          </cell>
          <cell r="G63">
            <v>41110</v>
          </cell>
          <cell r="H63">
            <v>8.1</v>
          </cell>
          <cell r="I63">
            <v>113</v>
          </cell>
          <cell r="J63">
            <v>9.0999999999999998E-2</v>
          </cell>
          <cell r="K63">
            <v>1.8</v>
          </cell>
          <cell r="L63">
            <v>34</v>
          </cell>
          <cell r="M63">
            <v>240</v>
          </cell>
          <cell r="N63">
            <v>2695</v>
          </cell>
          <cell r="O63">
            <v>0</v>
          </cell>
          <cell r="P63">
            <v>0</v>
          </cell>
          <cell r="Q63">
            <v>0</v>
          </cell>
          <cell r="R63">
            <v>43.9</v>
          </cell>
          <cell r="S63">
            <v>43.9</v>
          </cell>
        </row>
        <row r="64">
          <cell r="B64">
            <v>2050</v>
          </cell>
          <cell r="C64" t="str">
            <v>FuelCell</v>
          </cell>
          <cell r="E64" t="str">
            <v>Standard</v>
          </cell>
          <cell r="F64" t="str">
            <v>truck</v>
          </cell>
          <cell r="G64">
            <v>39571</v>
          </cell>
          <cell r="H64">
            <v>8</v>
          </cell>
          <cell r="I64">
            <v>113</v>
          </cell>
          <cell r="J64">
            <v>0.09</v>
          </cell>
          <cell r="K64">
            <v>1.8</v>
          </cell>
          <cell r="L64">
            <v>34</v>
          </cell>
          <cell r="M64">
            <v>240</v>
          </cell>
          <cell r="N64">
            <v>2680</v>
          </cell>
          <cell r="O64">
            <v>0</v>
          </cell>
          <cell r="P64">
            <v>0</v>
          </cell>
          <cell r="Q64">
            <v>0</v>
          </cell>
          <cell r="R64">
            <v>44.3</v>
          </cell>
          <cell r="S64">
            <v>44.32</v>
          </cell>
        </row>
        <row r="65">
          <cell r="B65">
            <v>2020</v>
          </cell>
          <cell r="C65" t="str">
            <v>Hybrid</v>
          </cell>
          <cell r="E65" t="str">
            <v>Standard</v>
          </cell>
          <cell r="F65" t="str">
            <v>car</v>
          </cell>
          <cell r="G65">
            <v>24948.431767753111</v>
          </cell>
          <cell r="H65">
            <v>9.2989754333854915</v>
          </cell>
          <cell r="I65">
            <v>112.2580643735469</v>
          </cell>
          <cell r="J65">
            <v>4.7280982310976702E-2</v>
          </cell>
          <cell r="K65">
            <v>1.370043139646927</v>
          </cell>
          <cell r="L65">
            <v>28.778789968264071</v>
          </cell>
          <cell r="M65">
            <v>89.829059149052782</v>
          </cell>
          <cell r="N65">
            <v>1577.760619160015</v>
          </cell>
          <cell r="O65">
            <v>0</v>
          </cell>
          <cell r="P65">
            <v>0</v>
          </cell>
          <cell r="Q65">
            <v>0</v>
          </cell>
          <cell r="R65">
            <v>46.481180771032783</v>
          </cell>
          <cell r="S65">
            <v>46.465480370576643</v>
          </cell>
        </row>
        <row r="66">
          <cell r="B66">
            <v>2025</v>
          </cell>
          <cell r="C66" t="str">
            <v>Hybrid</v>
          </cell>
          <cell r="E66" t="str">
            <v>Standard</v>
          </cell>
          <cell r="F66" t="str">
            <v>car</v>
          </cell>
          <cell r="G66">
            <v>23432.3756766263</v>
          </cell>
          <cell r="H66">
            <v>9.1959020998826038</v>
          </cell>
          <cell r="I66">
            <v>112.9957107031432</v>
          </cell>
          <cell r="J66">
            <v>4.6646952954772801E-2</v>
          </cell>
          <cell r="K66">
            <v>1.3755861810640571</v>
          </cell>
          <cell r="L66">
            <v>28.472210929256288</v>
          </cell>
          <cell r="M66">
            <v>91.89372684624766</v>
          </cell>
          <cell r="N66">
            <v>1562.0932499531791</v>
          </cell>
          <cell r="O66">
            <v>0</v>
          </cell>
          <cell r="P66">
            <v>0</v>
          </cell>
          <cell r="Q66">
            <v>0</v>
          </cell>
          <cell r="R66">
            <v>55.760195416527722</v>
          </cell>
          <cell r="S66">
            <v>55.753530379093448</v>
          </cell>
        </row>
        <row r="67">
          <cell r="B67">
            <v>2030</v>
          </cell>
          <cell r="C67" t="str">
            <v>Hybrid</v>
          </cell>
          <cell r="E67" t="str">
            <v>Standard</v>
          </cell>
          <cell r="F67" t="str">
            <v>car</v>
          </cell>
          <cell r="G67">
            <v>23552.689473684211</v>
          </cell>
          <cell r="H67">
            <v>9.0509809284447087</v>
          </cell>
          <cell r="I67">
            <v>112.90525576581901</v>
          </cell>
          <cell r="J67">
            <v>4.9789665878178499E-2</v>
          </cell>
          <cell r="K67">
            <v>1.408186723832052</v>
          </cell>
          <cell r="L67">
            <v>29.580632761679482</v>
          </cell>
          <cell r="M67">
            <v>93.62518480189236</v>
          </cell>
          <cell r="N67">
            <v>1566.803991720875</v>
          </cell>
          <cell r="O67">
            <v>0</v>
          </cell>
          <cell r="P67">
            <v>0</v>
          </cell>
          <cell r="Q67">
            <v>0</v>
          </cell>
          <cell r="R67">
            <v>55.756978119455951</v>
          </cell>
          <cell r="S67">
            <v>55.74221784447073</v>
          </cell>
        </row>
        <row r="68">
          <cell r="B68">
            <v>2035</v>
          </cell>
          <cell r="C68" t="str">
            <v>Hybrid</v>
          </cell>
          <cell r="E68" t="str">
            <v>Standard</v>
          </cell>
          <cell r="F68" t="str">
            <v>car</v>
          </cell>
          <cell r="G68">
            <v>23098.01803711156</v>
          </cell>
          <cell r="H68">
            <v>9.0550297339593122</v>
          </cell>
          <cell r="I68">
            <v>113.74164095685219</v>
          </cell>
          <cell r="J68">
            <v>5.06980728817348E-2</v>
          </cell>
          <cell r="K68">
            <v>1.414993963782696</v>
          </cell>
          <cell r="L68">
            <v>29.285213503241671</v>
          </cell>
          <cell r="M68">
            <v>94.949796557120521</v>
          </cell>
          <cell r="N68">
            <v>1577.506210596915</v>
          </cell>
          <cell r="O68">
            <v>0</v>
          </cell>
          <cell r="P68">
            <v>0</v>
          </cell>
          <cell r="Q68">
            <v>0</v>
          </cell>
          <cell r="R68">
            <v>58.55920411357031</v>
          </cell>
          <cell r="S68">
            <v>58.545369192935389</v>
          </cell>
        </row>
        <row r="69">
          <cell r="B69">
            <v>2040</v>
          </cell>
          <cell r="C69" t="str">
            <v>Hybrid</v>
          </cell>
          <cell r="E69" t="str">
            <v>Standard</v>
          </cell>
          <cell r="F69" t="str">
            <v>car</v>
          </cell>
          <cell r="G69">
            <v>22771.663451180098</v>
          </cell>
          <cell r="H69">
            <v>9.0671873469787485</v>
          </cell>
          <cell r="I69">
            <v>112.7442464009402</v>
          </cell>
          <cell r="J69">
            <v>5.2363505043580401E-2</v>
          </cell>
          <cell r="K69">
            <v>1.464778180393693</v>
          </cell>
          <cell r="L69">
            <v>28.435571932229951</v>
          </cell>
          <cell r="M69">
            <v>94.136360297718142</v>
          </cell>
          <cell r="N69">
            <v>1555.7365830966601</v>
          </cell>
          <cell r="O69">
            <v>0</v>
          </cell>
          <cell r="P69">
            <v>0</v>
          </cell>
          <cell r="Q69">
            <v>0</v>
          </cell>
          <cell r="R69">
            <v>58.213802516893537</v>
          </cell>
          <cell r="S69">
            <v>58.208707031632557</v>
          </cell>
        </row>
        <row r="70">
          <cell r="B70">
            <v>2045</v>
          </cell>
          <cell r="C70" t="str">
            <v>Hybrid</v>
          </cell>
          <cell r="E70" t="str">
            <v>Standard</v>
          </cell>
          <cell r="F70" t="str">
            <v>car</v>
          </cell>
          <cell r="G70">
            <v>22557.95010071565</v>
          </cell>
          <cell r="H70">
            <v>9.0901871837282808</v>
          </cell>
          <cell r="I70">
            <v>112.3653112359367</v>
          </cell>
          <cell r="J70">
            <v>5.2885216907128697E-2</v>
          </cell>
          <cell r="K70">
            <v>1.453146750077789</v>
          </cell>
          <cell r="L70">
            <v>27.85927648494178</v>
          </cell>
          <cell r="M70">
            <v>93.179535889163645</v>
          </cell>
          <cell r="N70">
            <v>1536.6203429245211</v>
          </cell>
          <cell r="O70">
            <v>0</v>
          </cell>
          <cell r="P70">
            <v>0</v>
          </cell>
          <cell r="Q70">
            <v>0</v>
          </cell>
          <cell r="R70">
            <v>59.303856672616803</v>
          </cell>
          <cell r="S70">
            <v>59.32454055647446</v>
          </cell>
        </row>
        <row r="71">
          <cell r="B71">
            <v>2050</v>
          </cell>
          <cell r="C71" t="str">
            <v>Hybrid</v>
          </cell>
          <cell r="E71" t="str">
            <v>Standard</v>
          </cell>
          <cell r="F71" t="str">
            <v>car</v>
          </cell>
          <cell r="G71">
            <v>22489.170325722491</v>
          </cell>
          <cell r="H71">
            <v>9.0893182181063406</v>
          </cell>
          <cell r="I71">
            <v>112.3672760657832</v>
          </cell>
          <cell r="J71">
            <v>5.2888751397094001E-2</v>
          </cell>
          <cell r="K71">
            <v>1.453580552450902</v>
          </cell>
          <cell r="L71">
            <v>27.8699704614402</v>
          </cell>
          <cell r="M71">
            <v>93.194335781574324</v>
          </cell>
          <cell r="N71">
            <v>1535.8463994890631</v>
          </cell>
          <cell r="O71">
            <v>0</v>
          </cell>
          <cell r="P71">
            <v>0</v>
          </cell>
          <cell r="Q71">
            <v>0</v>
          </cell>
          <cell r="R71">
            <v>60.232692000638657</v>
          </cell>
          <cell r="S71">
            <v>60.22470042311992</v>
          </cell>
        </row>
        <row r="72">
          <cell r="B72">
            <v>2020</v>
          </cell>
          <cell r="C72" t="str">
            <v>Hybrid</v>
          </cell>
          <cell r="E72" t="str">
            <v>Standard</v>
          </cell>
          <cell r="F72" t="str">
            <v>SUV</v>
          </cell>
          <cell r="G72">
            <v>33046.648868548182</v>
          </cell>
          <cell r="H72">
            <v>9.3308721078057459</v>
          </cell>
          <cell r="I72">
            <v>130.1359267734554</v>
          </cell>
          <cell r="J72">
            <v>5.6421179760996698E-2</v>
          </cell>
          <cell r="K72">
            <v>1.6</v>
          </cell>
          <cell r="L72">
            <v>17.242715484363082</v>
          </cell>
          <cell r="M72">
            <v>110.20711924739381</v>
          </cell>
          <cell r="N72">
            <v>1662.4737350622929</v>
          </cell>
          <cell r="O72">
            <v>0</v>
          </cell>
          <cell r="P72">
            <v>0</v>
          </cell>
          <cell r="Q72">
            <v>0</v>
          </cell>
          <cell r="R72">
            <v>38.926580218662593</v>
          </cell>
          <cell r="S72">
            <v>38.885633613018058</v>
          </cell>
        </row>
        <row r="73">
          <cell r="B73">
            <v>2025</v>
          </cell>
          <cell r="C73" t="str">
            <v>Hybrid</v>
          </cell>
          <cell r="E73" t="str">
            <v>Standard</v>
          </cell>
          <cell r="F73" t="str">
            <v>SUV</v>
          </cell>
          <cell r="G73">
            <v>31924.793997337529</v>
          </cell>
          <cell r="H73">
            <v>9.2292266731211416</v>
          </cell>
          <cell r="I73">
            <v>129.5033522933559</v>
          </cell>
          <cell r="J73">
            <v>5.5527726007503303E-2</v>
          </cell>
          <cell r="K73">
            <v>1.6</v>
          </cell>
          <cell r="L73">
            <v>17.66443180442938</v>
          </cell>
          <cell r="M73">
            <v>111.59675662592279</v>
          </cell>
          <cell r="N73">
            <v>1655.8919278712331</v>
          </cell>
          <cell r="O73">
            <v>0</v>
          </cell>
          <cell r="P73">
            <v>0</v>
          </cell>
          <cell r="Q73">
            <v>0</v>
          </cell>
          <cell r="R73">
            <v>46.420544596393562</v>
          </cell>
          <cell r="S73">
            <v>46.417351083141718</v>
          </cell>
        </row>
        <row r="74">
          <cell r="B74">
            <v>2030</v>
          </cell>
          <cell r="C74" t="str">
            <v>Hybrid</v>
          </cell>
          <cell r="E74" t="str">
            <v>Standard</v>
          </cell>
          <cell r="F74" t="str">
            <v>SUV</v>
          </cell>
          <cell r="G74">
            <v>31727.91869918699</v>
          </cell>
          <cell r="H74">
            <v>9.2277071643955875</v>
          </cell>
          <cell r="I74">
            <v>129.23084850566809</v>
          </cell>
          <cell r="J74">
            <v>5.9565517767853703E-2</v>
          </cell>
          <cell r="K74">
            <v>1.6</v>
          </cell>
          <cell r="L74">
            <v>17.846100996221232</v>
          </cell>
          <cell r="M74">
            <v>111.6346043742128</v>
          </cell>
          <cell r="N74">
            <v>1653.51853124165</v>
          </cell>
          <cell r="O74">
            <v>0</v>
          </cell>
          <cell r="P74">
            <v>0</v>
          </cell>
          <cell r="Q74">
            <v>0</v>
          </cell>
          <cell r="R74">
            <v>46.424134508950722</v>
          </cell>
          <cell r="S74">
            <v>46.447788465208589</v>
          </cell>
        </row>
        <row r="75">
          <cell r="B75">
            <v>2035</v>
          </cell>
          <cell r="C75" t="str">
            <v>Hybrid</v>
          </cell>
          <cell r="E75" t="str">
            <v>Standard</v>
          </cell>
          <cell r="F75" t="str">
            <v>SUV</v>
          </cell>
          <cell r="G75">
            <v>26962.25388445217</v>
          </cell>
          <cell r="H75">
            <v>8.4060413673271643</v>
          </cell>
          <cell r="I75">
            <v>155.7454973769506</v>
          </cell>
          <cell r="J75">
            <v>6.1447956694623503E-2</v>
          </cell>
          <cell r="K75">
            <v>1.785706886757777</v>
          </cell>
          <cell r="L75">
            <v>28.438383399605708</v>
          </cell>
          <cell r="M75">
            <v>121.1406422294249</v>
          </cell>
          <cell r="N75">
            <v>1663.922895712901</v>
          </cell>
          <cell r="O75">
            <v>0</v>
          </cell>
          <cell r="P75">
            <v>0</v>
          </cell>
          <cell r="Q75">
            <v>0</v>
          </cell>
          <cell r="R75">
            <v>48.04031643666255</v>
          </cell>
          <cell r="S75">
            <v>48.049239315668117</v>
          </cell>
        </row>
        <row r="76">
          <cell r="B76">
            <v>2040</v>
          </cell>
          <cell r="C76" t="str">
            <v>Hybrid</v>
          </cell>
          <cell r="E76" t="str">
            <v>Standard</v>
          </cell>
          <cell r="F76" t="str">
            <v>SUV</v>
          </cell>
          <cell r="G76">
            <v>26407.389637399399</v>
          </cell>
          <cell r="H76">
            <v>8.0976308888687942</v>
          </cell>
          <cell r="I76">
            <v>160.76770051541729</v>
          </cell>
          <cell r="J76">
            <v>6.3299846279048694E-2</v>
          </cell>
          <cell r="K76">
            <v>1.8497061217108239</v>
          </cell>
          <cell r="L76">
            <v>34.83235373903608</v>
          </cell>
          <cell r="M76">
            <v>124.988244868433</v>
          </cell>
          <cell r="N76">
            <v>1713.3410796636219</v>
          </cell>
          <cell r="O76">
            <v>0</v>
          </cell>
          <cell r="P76">
            <v>0</v>
          </cell>
          <cell r="Q76">
            <v>0</v>
          </cell>
          <cell r="R76">
            <v>48.067619133737217</v>
          </cell>
          <cell r="S76">
            <v>48.101662898996302</v>
          </cell>
        </row>
        <row r="77">
          <cell r="B77">
            <v>2045</v>
          </cell>
          <cell r="C77" t="str">
            <v>Hybrid</v>
          </cell>
          <cell r="E77" t="str">
            <v>Standard</v>
          </cell>
          <cell r="F77" t="str">
            <v>SUV</v>
          </cell>
          <cell r="G77">
            <v>25210.326818732548</v>
          </cell>
          <cell r="H77">
            <v>7.8645340567876527</v>
          </cell>
          <cell r="I77">
            <v>149.5095875256809</v>
          </cell>
          <cell r="J77">
            <v>6.4000000000000001E-2</v>
          </cell>
          <cell r="K77">
            <v>1.8800242322077649</v>
          </cell>
          <cell r="L77">
            <v>34.933414107359219</v>
          </cell>
          <cell r="M77">
            <v>129.2625243639045</v>
          </cell>
          <cell r="N77">
            <v>1668.902781436022</v>
          </cell>
          <cell r="O77">
            <v>0</v>
          </cell>
          <cell r="P77">
            <v>0</v>
          </cell>
          <cell r="Q77">
            <v>0</v>
          </cell>
          <cell r="R77">
            <v>48.997948164146869</v>
          </cell>
          <cell r="S77">
            <v>48.976616446294052</v>
          </cell>
        </row>
        <row r="78">
          <cell r="B78">
            <v>2050</v>
          </cell>
          <cell r="C78" t="str">
            <v>Hybrid</v>
          </cell>
          <cell r="E78" t="str">
            <v>Standard</v>
          </cell>
          <cell r="F78" t="str">
            <v>SUV</v>
          </cell>
          <cell r="G78">
            <v>25133.088291808112</v>
          </cell>
          <cell r="H78">
            <v>7.8648754243258816</v>
          </cell>
          <cell r="I78">
            <v>149.47790302952669</v>
          </cell>
          <cell r="J78">
            <v>6.3340293345289095E-2</v>
          </cell>
          <cell r="K78">
            <v>1.879910971626209</v>
          </cell>
          <cell r="L78">
            <v>34.93303657208736</v>
          </cell>
          <cell r="M78">
            <v>129.259078972651</v>
          </cell>
          <cell r="N78">
            <v>1667.9763658489719</v>
          </cell>
          <cell r="O78">
            <v>0</v>
          </cell>
          <cell r="P78">
            <v>0</v>
          </cell>
          <cell r="Q78">
            <v>0</v>
          </cell>
          <cell r="R78">
            <v>49.697911996413247</v>
          </cell>
          <cell r="S78">
            <v>49.701106129507458</v>
          </cell>
        </row>
        <row r="79">
          <cell r="B79">
            <v>2020</v>
          </cell>
          <cell r="C79" t="str">
            <v>Hybrid</v>
          </cell>
          <cell r="E79" t="str">
            <v>Standard</v>
          </cell>
          <cell r="F79" t="str">
            <v>truck</v>
          </cell>
          <cell r="G79">
            <v>30095</v>
          </cell>
          <cell r="H79">
            <v>10.5</v>
          </cell>
          <cell r="I79">
            <v>131</v>
          </cell>
          <cell r="J79">
            <v>5.0999999999999997E-2</v>
          </cell>
          <cell r="K79">
            <v>1.3</v>
          </cell>
          <cell r="L79">
            <v>27</v>
          </cell>
          <cell r="M79">
            <v>72</v>
          </cell>
          <cell r="N79">
            <v>1641</v>
          </cell>
          <cell r="O79">
            <v>0</v>
          </cell>
          <cell r="P79">
            <v>0</v>
          </cell>
          <cell r="Q79">
            <v>0</v>
          </cell>
          <cell r="R79">
            <v>42.4</v>
          </cell>
          <cell r="S79">
            <v>42.4</v>
          </cell>
        </row>
        <row r="80">
          <cell r="B80">
            <v>2025</v>
          </cell>
          <cell r="C80" t="str">
            <v>Hybrid</v>
          </cell>
          <cell r="E80" t="str">
            <v>Standard</v>
          </cell>
          <cell r="F80" t="str">
            <v>truck</v>
          </cell>
          <cell r="G80">
            <v>28924</v>
          </cell>
          <cell r="H80">
            <v>10.4</v>
          </cell>
          <cell r="I80">
            <v>131</v>
          </cell>
          <cell r="J80">
            <v>5.0999999999999997E-2</v>
          </cell>
          <cell r="K80">
            <v>1.3</v>
          </cell>
          <cell r="L80">
            <v>27</v>
          </cell>
          <cell r="M80">
            <v>73</v>
          </cell>
          <cell r="N80">
            <v>1616</v>
          </cell>
          <cell r="O80">
            <v>0</v>
          </cell>
          <cell r="P80">
            <v>0</v>
          </cell>
          <cell r="Q80">
            <v>0</v>
          </cell>
          <cell r="R80">
            <v>50.9</v>
          </cell>
          <cell r="S80">
            <v>50.87</v>
          </cell>
        </row>
        <row r="81">
          <cell r="B81">
            <v>2030</v>
          </cell>
          <cell r="C81" t="str">
            <v>Hybrid</v>
          </cell>
          <cell r="E81" t="str">
            <v>Standard</v>
          </cell>
          <cell r="F81" t="str">
            <v>truck</v>
          </cell>
          <cell r="G81">
            <v>28654</v>
          </cell>
          <cell r="H81">
            <v>10.4</v>
          </cell>
          <cell r="I81">
            <v>131</v>
          </cell>
          <cell r="J81">
            <v>5.3999999999999999E-2</v>
          </cell>
          <cell r="K81">
            <v>1.3</v>
          </cell>
          <cell r="L81">
            <v>27</v>
          </cell>
          <cell r="M81">
            <v>73</v>
          </cell>
          <cell r="N81">
            <v>1607</v>
          </cell>
          <cell r="O81">
            <v>0</v>
          </cell>
          <cell r="P81">
            <v>0</v>
          </cell>
          <cell r="Q81">
            <v>0</v>
          </cell>
          <cell r="R81">
            <v>51</v>
          </cell>
          <cell r="S81">
            <v>50.98</v>
          </cell>
        </row>
        <row r="82">
          <cell r="B82">
            <v>2035</v>
          </cell>
          <cell r="C82" t="str">
            <v>Hybrid</v>
          </cell>
          <cell r="E82" t="str">
            <v>Standard</v>
          </cell>
          <cell r="F82" t="str">
            <v>truck</v>
          </cell>
          <cell r="G82">
            <v>28536</v>
          </cell>
          <cell r="H82">
            <v>10.4</v>
          </cell>
          <cell r="I82">
            <v>131</v>
          </cell>
          <cell r="J82">
            <v>5.5E-2</v>
          </cell>
          <cell r="K82">
            <v>1.3</v>
          </cell>
          <cell r="L82">
            <v>27</v>
          </cell>
          <cell r="M82">
            <v>73</v>
          </cell>
          <cell r="N82">
            <v>1605</v>
          </cell>
          <cell r="O82">
            <v>0</v>
          </cell>
          <cell r="P82">
            <v>0</v>
          </cell>
          <cell r="Q82">
            <v>0</v>
          </cell>
          <cell r="R82">
            <v>53.5</v>
          </cell>
          <cell r="S82">
            <v>53.52</v>
          </cell>
        </row>
        <row r="83">
          <cell r="B83">
            <v>2040</v>
          </cell>
          <cell r="C83" t="str">
            <v>Hybrid</v>
          </cell>
          <cell r="E83" t="str">
            <v>Standard</v>
          </cell>
          <cell r="F83" t="str">
            <v>truck</v>
          </cell>
          <cell r="G83">
            <v>28417</v>
          </cell>
          <cell r="H83">
            <v>10.4</v>
          </cell>
          <cell r="I83">
            <v>131</v>
          </cell>
          <cell r="J83">
            <v>5.6000000000000001E-2</v>
          </cell>
          <cell r="K83">
            <v>1.3</v>
          </cell>
          <cell r="L83">
            <v>27</v>
          </cell>
          <cell r="M83">
            <v>73</v>
          </cell>
          <cell r="N83">
            <v>1604</v>
          </cell>
          <cell r="O83">
            <v>0</v>
          </cell>
          <cell r="P83">
            <v>0</v>
          </cell>
          <cell r="Q83">
            <v>0</v>
          </cell>
          <cell r="R83">
            <v>54.4</v>
          </cell>
          <cell r="S83">
            <v>54.37</v>
          </cell>
        </row>
        <row r="84">
          <cell r="B84">
            <v>2045</v>
          </cell>
          <cell r="C84" t="str">
            <v>Hybrid</v>
          </cell>
          <cell r="E84" t="str">
            <v>Standard</v>
          </cell>
          <cell r="F84" t="str">
            <v>truck</v>
          </cell>
          <cell r="G84">
            <v>28349</v>
          </cell>
          <cell r="H84">
            <v>10.4</v>
          </cell>
          <cell r="I84">
            <v>131</v>
          </cell>
          <cell r="J84">
            <v>5.7000000000000002E-2</v>
          </cell>
          <cell r="K84">
            <v>1.3</v>
          </cell>
          <cell r="L84">
            <v>27</v>
          </cell>
          <cell r="M84">
            <v>73</v>
          </cell>
          <cell r="N84">
            <v>1603</v>
          </cell>
          <cell r="O84">
            <v>0</v>
          </cell>
          <cell r="P84">
            <v>0</v>
          </cell>
          <cell r="Q84">
            <v>0</v>
          </cell>
          <cell r="R84">
            <v>55.2</v>
          </cell>
          <cell r="S84">
            <v>55.22</v>
          </cell>
        </row>
        <row r="85">
          <cell r="B85">
            <v>2050</v>
          </cell>
          <cell r="C85" t="str">
            <v>Hybrid</v>
          </cell>
          <cell r="E85" t="str">
            <v>Standard</v>
          </cell>
          <cell r="F85" t="str">
            <v>truck</v>
          </cell>
          <cell r="G85">
            <v>28281</v>
          </cell>
          <cell r="H85">
            <v>10.4</v>
          </cell>
          <cell r="I85">
            <v>131</v>
          </cell>
          <cell r="J85">
            <v>5.6000000000000001E-2</v>
          </cell>
          <cell r="K85">
            <v>1.3</v>
          </cell>
          <cell r="L85">
            <v>27</v>
          </cell>
          <cell r="M85">
            <v>73</v>
          </cell>
          <cell r="N85">
            <v>1602</v>
          </cell>
          <cell r="O85">
            <v>0</v>
          </cell>
          <cell r="P85">
            <v>0</v>
          </cell>
          <cell r="Q85">
            <v>0</v>
          </cell>
          <cell r="R85">
            <v>56.1</v>
          </cell>
          <cell r="S85">
            <v>56.069999999999993</v>
          </cell>
        </row>
        <row r="86">
          <cell r="B86">
            <v>2025</v>
          </cell>
          <cell r="C86" t="str">
            <v>PHEV</v>
          </cell>
          <cell r="E86" t="str">
            <v>Standard</v>
          </cell>
          <cell r="F86" t="str">
            <v>car</v>
          </cell>
          <cell r="G86">
            <v>27436</v>
          </cell>
          <cell r="H86">
            <v>7.4</v>
          </cell>
          <cell r="I86">
            <v>108</v>
          </cell>
          <cell r="J86">
            <v>4.2000000000000003E-2</v>
          </cell>
          <cell r="K86">
            <v>17.100000000000001</v>
          </cell>
          <cell r="L86">
            <v>111</v>
          </cell>
          <cell r="M86">
            <v>63</v>
          </cell>
          <cell r="N86">
            <v>1672</v>
          </cell>
          <cell r="O86">
            <v>48</v>
          </cell>
          <cell r="P86">
            <v>0.28899999999999998</v>
          </cell>
          <cell r="Q86">
            <v>0.7</v>
          </cell>
          <cell r="R86">
            <v>96.587519031141866</v>
          </cell>
          <cell r="S86">
            <v>49.79</v>
          </cell>
        </row>
        <row r="87">
          <cell r="B87">
            <v>2030</v>
          </cell>
          <cell r="C87" t="str">
            <v>PHEV</v>
          </cell>
          <cell r="E87" t="str">
            <v>Standard</v>
          </cell>
          <cell r="F87" t="str">
            <v>car</v>
          </cell>
          <cell r="G87">
            <v>27005.96228402534</v>
          </cell>
          <cell r="H87">
            <v>7.3340041190435006</v>
          </cell>
          <cell r="I87">
            <v>112.6901441665226</v>
          </cell>
          <cell r="J87">
            <v>4.5350102976087499E-2</v>
          </cell>
          <cell r="K87">
            <v>17.234004119043501</v>
          </cell>
          <cell r="L87">
            <v>109.659958809565</v>
          </cell>
          <cell r="M87">
            <v>71.040247142610085</v>
          </cell>
          <cell r="N87">
            <v>1663.452780354364</v>
          </cell>
          <cell r="O87">
            <v>45.649897023912473</v>
          </cell>
          <cell r="P87">
            <v>0.30813080321348268</v>
          </cell>
          <cell r="Q87">
            <v>0.67319917619129965</v>
          </cell>
          <cell r="R87">
            <v>89.708526220330725</v>
          </cell>
          <cell r="S87">
            <v>49.141447482195353</v>
          </cell>
        </row>
        <row r="88">
          <cell r="B88">
            <v>2035</v>
          </cell>
          <cell r="C88" t="str">
            <v>PHEV</v>
          </cell>
          <cell r="E88" t="str">
            <v>Standard</v>
          </cell>
          <cell r="F88" t="str">
            <v>car</v>
          </cell>
          <cell r="G88">
            <v>26986</v>
          </cell>
          <cell r="H88">
            <v>7.3</v>
          </cell>
          <cell r="I88">
            <v>115</v>
          </cell>
          <cell r="J88">
            <v>4.8000000000000001E-2</v>
          </cell>
          <cell r="K88">
            <v>17.3</v>
          </cell>
          <cell r="L88">
            <v>109</v>
          </cell>
          <cell r="M88">
            <v>75</v>
          </cell>
          <cell r="N88">
            <v>1694</v>
          </cell>
          <cell r="O88">
            <v>44</v>
          </cell>
          <cell r="P88">
            <v>0.32</v>
          </cell>
          <cell r="Q88">
            <v>0.66</v>
          </cell>
          <cell r="R88">
            <v>86.805675000000008</v>
          </cell>
          <cell r="S88">
            <v>50.819999999999993</v>
          </cell>
        </row>
        <row r="89">
          <cell r="B89">
            <v>2040</v>
          </cell>
          <cell r="C89" t="str">
            <v>PHEV</v>
          </cell>
          <cell r="E89" t="str">
            <v>Standard</v>
          </cell>
          <cell r="F89" t="str">
            <v>car</v>
          </cell>
          <cell r="G89">
            <v>26609</v>
          </cell>
          <cell r="H89">
            <v>7.3</v>
          </cell>
          <cell r="I89">
            <v>115</v>
          </cell>
          <cell r="J89">
            <v>4.8000000000000001E-2</v>
          </cell>
          <cell r="K89">
            <v>17.3</v>
          </cell>
          <cell r="L89">
            <v>109</v>
          </cell>
          <cell r="M89">
            <v>75</v>
          </cell>
          <cell r="N89">
            <v>1686</v>
          </cell>
          <cell r="O89">
            <v>44</v>
          </cell>
          <cell r="P89">
            <v>0.32</v>
          </cell>
          <cell r="Q89">
            <v>0.66</v>
          </cell>
          <cell r="R89">
            <v>87.104875000000007</v>
          </cell>
          <cell r="S89">
            <v>51.7</v>
          </cell>
        </row>
        <row r="90">
          <cell r="B90">
            <v>2020</v>
          </cell>
          <cell r="C90" t="str">
            <v>PHEV</v>
          </cell>
          <cell r="E90" t="str">
            <v>Standard</v>
          </cell>
          <cell r="F90" t="str">
            <v>SUV</v>
          </cell>
          <cell r="G90">
            <v>34082.071857520023</v>
          </cell>
          <cell r="H90">
            <v>7.0014064527677098</v>
          </cell>
          <cell r="I90">
            <v>171.19714950552651</v>
          </cell>
          <cell r="J90">
            <v>5.2730111424352202E-2</v>
          </cell>
          <cell r="K90">
            <v>17.3</v>
          </cell>
          <cell r="L90">
            <v>109</v>
          </cell>
          <cell r="M90">
            <v>73</v>
          </cell>
          <cell r="N90">
            <v>2077.682216852374</v>
          </cell>
          <cell r="O90">
            <v>36.593184767530317</v>
          </cell>
          <cell r="P90">
            <v>0.38523122566787488</v>
          </cell>
          <cell r="Q90">
            <v>0.62604832863471616</v>
          </cell>
          <cell r="R90">
            <v>67.995641510570138</v>
          </cell>
          <cell r="S90">
            <v>35.332713787085517</v>
          </cell>
        </row>
        <row r="91">
          <cell r="B91">
            <v>2025</v>
          </cell>
          <cell r="C91" t="str">
            <v>PHEV</v>
          </cell>
          <cell r="E91" t="str">
            <v>Standard</v>
          </cell>
          <cell r="F91" t="str">
            <v>SUV</v>
          </cell>
          <cell r="G91">
            <v>30132.39298917522</v>
          </cell>
          <cell r="H91">
            <v>6.9623780877224446</v>
          </cell>
          <cell r="I91">
            <v>170.02352219453181</v>
          </cell>
          <cell r="J91">
            <v>5.4711834733188101E-2</v>
          </cell>
          <cell r="K91">
            <v>17.682785915895892</v>
          </cell>
          <cell r="L91">
            <v>110.1282111205352</v>
          </cell>
          <cell r="M91">
            <v>75.034883884914407</v>
          </cell>
          <cell r="N91">
            <v>2063.739792207688</v>
          </cell>
          <cell r="O91">
            <v>38.12645231998485</v>
          </cell>
          <cell r="P91">
            <v>0.38839297708724091</v>
          </cell>
          <cell r="Q91">
            <v>0.62595044735585592</v>
          </cell>
          <cell r="R91">
            <v>69.801841381052114</v>
          </cell>
          <cell r="S91">
            <v>41.367215454074753</v>
          </cell>
        </row>
        <row r="92">
          <cell r="B92">
            <v>2030</v>
          </cell>
          <cell r="C92" t="str">
            <v>PHEV</v>
          </cell>
          <cell r="E92" t="str">
            <v>Standard</v>
          </cell>
          <cell r="F92" t="str">
            <v>SUV</v>
          </cell>
          <cell r="G92">
            <v>27925.8395154805</v>
          </cell>
          <cell r="H92">
            <v>6.2454119585107861</v>
          </cell>
          <cell r="I92">
            <v>166.71031250256439</v>
          </cell>
          <cell r="J92">
            <v>5.3849044111009901E-2</v>
          </cell>
          <cell r="K92">
            <v>21.83258449037033</v>
          </cell>
          <cell r="L92">
            <v>122.3591963926705</v>
          </cell>
          <cell r="M92">
            <v>74.419073057449765</v>
          </cell>
          <cell r="N92">
            <v>1912.650216841864</v>
          </cell>
          <cell r="O92">
            <v>59.208287687813367</v>
          </cell>
          <cell r="P92">
            <v>0.36678549221256651</v>
          </cell>
          <cell r="Q92">
            <v>0.6960446105462692</v>
          </cell>
          <cell r="R92">
            <v>76.036245149162667</v>
          </cell>
          <cell r="S92">
            <v>39.693870324667863</v>
          </cell>
        </row>
        <row r="93">
          <cell r="B93">
            <v>2035</v>
          </cell>
          <cell r="C93" t="str">
            <v>PHEV</v>
          </cell>
          <cell r="E93" t="str">
            <v>Standard</v>
          </cell>
          <cell r="F93" t="str">
            <v>SUV</v>
          </cell>
          <cell r="G93">
            <v>27395.554888124319</v>
          </cell>
          <cell r="H93">
            <v>6.1869527765965566</v>
          </cell>
          <cell r="I93">
            <v>166.7702704979863</v>
          </cell>
          <cell r="J93">
            <v>5.4736554647254299E-2</v>
          </cell>
          <cell r="K93">
            <v>22.076324462775681</v>
          </cell>
          <cell r="L93">
            <v>123.0775878902862</v>
          </cell>
          <cell r="M93">
            <v>74.354939272017546</v>
          </cell>
          <cell r="N93">
            <v>1895.4003744883989</v>
          </cell>
          <cell r="O93">
            <v>60.581612798027052</v>
          </cell>
          <cell r="P93">
            <v>0.36540226774631918</v>
          </cell>
          <cell r="Q93">
            <v>0.70009574334163005</v>
          </cell>
          <cell r="R93">
            <v>77.006326439399828</v>
          </cell>
          <cell r="S93">
            <v>41.411050807707447</v>
          </cell>
        </row>
        <row r="94">
          <cell r="B94">
            <v>2040</v>
          </cell>
          <cell r="C94" t="str">
            <v>PHEV</v>
          </cell>
          <cell r="E94" t="str">
            <v>Standard</v>
          </cell>
          <cell r="F94" t="str">
            <v>SUV</v>
          </cell>
          <cell r="G94">
            <v>26969.590887129889</v>
          </cell>
          <cell r="H94">
            <v>6.1712013408822726</v>
          </cell>
          <cell r="I94">
            <v>166.76635333646789</v>
          </cell>
          <cell r="J94">
            <v>5.4769692589267997E-2</v>
          </cell>
          <cell r="K94">
            <v>22.090773403589761</v>
          </cell>
          <cell r="L94">
            <v>123.12017424215929</v>
          </cell>
          <cell r="M94">
            <v>74.354377879587432</v>
          </cell>
          <cell r="N94">
            <v>1888.5070340621919</v>
          </cell>
          <cell r="O94">
            <v>60.6482761657917</v>
          </cell>
          <cell r="P94">
            <v>0.36478225040769202</v>
          </cell>
          <cell r="Q94">
            <v>0.70029853800828734</v>
          </cell>
          <cell r="R94">
            <v>77.330260221591317</v>
          </cell>
          <cell r="S94">
            <v>42.091105088021301</v>
          </cell>
        </row>
        <row r="95">
          <cell r="B95">
            <v>2045</v>
          </cell>
          <cell r="C95" t="str">
            <v>PHEV</v>
          </cell>
          <cell r="E95" t="str">
            <v>Standard</v>
          </cell>
          <cell r="F95" t="str">
            <v>SUV</v>
          </cell>
          <cell r="G95">
            <v>26700.56241926604</v>
          </cell>
          <cell r="H95">
            <v>6.1439555713486129</v>
          </cell>
          <cell r="I95">
            <v>165.45502918241951</v>
          </cell>
          <cell r="J95">
            <v>5.4750946693853698E-2</v>
          </cell>
          <cell r="K95">
            <v>22.215622621827261</v>
          </cell>
          <cell r="L95">
            <v>123.48815088538559</v>
          </cell>
          <cell r="M95">
            <v>74.345571089349903</v>
          </cell>
          <cell r="N95">
            <v>1879.6548696589771</v>
          </cell>
          <cell r="O95">
            <v>61.331680654198621</v>
          </cell>
          <cell r="P95">
            <v>0.3642111642008653</v>
          </cell>
          <cell r="Q95">
            <v>0.70238999974073624</v>
          </cell>
          <cell r="R95">
            <v>77.695145613730389</v>
          </cell>
          <cell r="S95">
            <v>42.621548078932079</v>
          </cell>
        </row>
        <row r="96">
          <cell r="B96">
            <v>2050</v>
          </cell>
          <cell r="C96" t="str">
            <v>PHEV</v>
          </cell>
          <cell r="E96" t="str">
            <v>Standard</v>
          </cell>
          <cell r="F96" t="str">
            <v>SUV</v>
          </cell>
          <cell r="G96">
            <v>26471.12214905618</v>
          </cell>
          <cell r="H96">
            <v>6.1387287288752868</v>
          </cell>
          <cell r="I96">
            <v>165.45233877137181</v>
          </cell>
          <cell r="J96">
            <v>5.4055488856108502E-2</v>
          </cell>
          <cell r="K96">
            <v>22.2215187464083</v>
          </cell>
          <cell r="L96">
            <v>123.5055289367823</v>
          </cell>
          <cell r="M96">
            <v>74.345607048342046</v>
          </cell>
          <cell r="N96">
            <v>1875.257378321297</v>
          </cell>
          <cell r="O96">
            <v>61.358632352241408</v>
          </cell>
          <cell r="P96">
            <v>0.36381448138536371</v>
          </cell>
          <cell r="Q96">
            <v>0.70246950025439336</v>
          </cell>
          <cell r="R96">
            <v>77.971028774006029</v>
          </cell>
          <cell r="S96">
            <v>43.297181230531599</v>
          </cell>
        </row>
        <row r="97">
          <cell r="B97">
            <v>2025</v>
          </cell>
          <cell r="C97" t="str">
            <v>PHEV</v>
          </cell>
          <cell r="E97" t="str">
            <v>Standard</v>
          </cell>
          <cell r="F97" t="str">
            <v>truck</v>
          </cell>
          <cell r="G97">
            <v>32914</v>
          </cell>
          <cell r="H97">
            <v>7.7</v>
          </cell>
          <cell r="I97">
            <v>126</v>
          </cell>
          <cell r="J97">
            <v>6.5000000000000002E-2</v>
          </cell>
          <cell r="K97">
            <v>17.3</v>
          </cell>
          <cell r="L97">
            <v>109</v>
          </cell>
          <cell r="M97">
            <v>80</v>
          </cell>
          <cell r="N97">
            <v>2477</v>
          </cell>
          <cell r="O97">
            <v>30</v>
          </cell>
          <cell r="P97">
            <v>0.46700000000000003</v>
          </cell>
          <cell r="Q97">
            <v>0.56000000000000005</v>
          </cell>
          <cell r="R97">
            <v>56.544726338329767</v>
          </cell>
          <cell r="S97">
            <v>36.64</v>
          </cell>
        </row>
        <row r="98">
          <cell r="B98">
            <v>2030</v>
          </cell>
          <cell r="C98" t="str">
            <v>PHEV</v>
          </cell>
          <cell r="E98" t="str">
            <v>Standard</v>
          </cell>
          <cell r="F98" t="str">
            <v>truck</v>
          </cell>
          <cell r="G98">
            <v>31756</v>
          </cell>
          <cell r="H98">
            <v>7.6</v>
          </cell>
          <cell r="I98">
            <v>126</v>
          </cell>
          <cell r="J98">
            <v>6.6000000000000003E-2</v>
          </cell>
          <cell r="K98">
            <v>17.3</v>
          </cell>
          <cell r="L98">
            <v>109</v>
          </cell>
          <cell r="M98">
            <v>80</v>
          </cell>
          <cell r="N98">
            <v>2379</v>
          </cell>
          <cell r="O98">
            <v>31</v>
          </cell>
          <cell r="P98">
            <v>0.45900000000000007</v>
          </cell>
          <cell r="Q98">
            <v>0.56000000000000005</v>
          </cell>
          <cell r="R98">
            <v>57.478068845315903</v>
          </cell>
          <cell r="S98">
            <v>37.159999999999997</v>
          </cell>
        </row>
        <row r="99">
          <cell r="B99">
            <v>2035</v>
          </cell>
          <cell r="C99" t="str">
            <v>PHEV</v>
          </cell>
          <cell r="E99" t="str">
            <v>Standard</v>
          </cell>
          <cell r="F99" t="str">
            <v>truck</v>
          </cell>
          <cell r="G99">
            <v>31378</v>
          </cell>
          <cell r="H99">
            <v>7.5999999999999988</v>
          </cell>
          <cell r="I99">
            <v>126</v>
          </cell>
          <cell r="J99">
            <v>6.7000000000000004E-2</v>
          </cell>
          <cell r="K99">
            <v>17.3</v>
          </cell>
          <cell r="L99">
            <v>109</v>
          </cell>
          <cell r="M99">
            <v>80</v>
          </cell>
          <cell r="N99">
            <v>2365</v>
          </cell>
          <cell r="O99">
            <v>31</v>
          </cell>
          <cell r="P99">
            <v>0.45799999999999991</v>
          </cell>
          <cell r="Q99">
            <v>0.56000000000000005</v>
          </cell>
          <cell r="R99">
            <v>58.408267248908317</v>
          </cell>
          <cell r="S99">
            <v>39.07</v>
          </cell>
        </row>
        <row r="100">
          <cell r="B100">
            <v>2040</v>
          </cell>
          <cell r="C100" t="str">
            <v>PHEV</v>
          </cell>
          <cell r="E100" t="str">
            <v>Standard</v>
          </cell>
          <cell r="F100" t="str">
            <v>truck</v>
          </cell>
          <cell r="G100">
            <v>31001</v>
          </cell>
          <cell r="H100">
            <v>7.6</v>
          </cell>
          <cell r="I100">
            <v>126</v>
          </cell>
          <cell r="J100">
            <v>6.7000000000000004E-2</v>
          </cell>
          <cell r="K100">
            <v>17.3</v>
          </cell>
          <cell r="L100">
            <v>109</v>
          </cell>
          <cell r="M100">
            <v>80</v>
          </cell>
          <cell r="N100">
            <v>2356</v>
          </cell>
          <cell r="O100">
            <v>31</v>
          </cell>
          <cell r="P100">
            <v>0.45700000000000002</v>
          </cell>
          <cell r="Q100">
            <v>0.56000000000000005</v>
          </cell>
          <cell r="R100">
            <v>58.793258643326041</v>
          </cell>
          <cell r="S100">
            <v>39.740000000000009</v>
          </cell>
        </row>
        <row r="101">
          <cell r="B101">
            <v>2045</v>
          </cell>
          <cell r="C101" t="str">
            <v>PHEV</v>
          </cell>
          <cell r="E101" t="str">
            <v>Standard</v>
          </cell>
          <cell r="F101" t="str">
            <v>truck</v>
          </cell>
          <cell r="G101">
            <v>30797</v>
          </cell>
          <cell r="H101">
            <v>7.6</v>
          </cell>
          <cell r="I101">
            <v>126</v>
          </cell>
          <cell r="J101">
            <v>6.7000000000000004E-2</v>
          </cell>
          <cell r="K101">
            <v>17.3</v>
          </cell>
          <cell r="L101">
            <v>109</v>
          </cell>
          <cell r="M101">
            <v>80</v>
          </cell>
          <cell r="N101">
            <v>2349</v>
          </cell>
          <cell r="O101">
            <v>31</v>
          </cell>
          <cell r="P101">
            <v>0.45700000000000002</v>
          </cell>
          <cell r="Q101">
            <v>0.56000000000000005</v>
          </cell>
          <cell r="R101">
            <v>59.079258643326035</v>
          </cell>
          <cell r="S101">
            <v>40.39</v>
          </cell>
        </row>
        <row r="102">
          <cell r="B102">
            <v>2050</v>
          </cell>
          <cell r="C102" t="str">
            <v>PHEV</v>
          </cell>
          <cell r="E102" t="str">
            <v>Standard</v>
          </cell>
          <cell r="F102" t="str">
            <v>truck</v>
          </cell>
          <cell r="G102">
            <v>30593</v>
          </cell>
          <cell r="H102">
            <v>7.6</v>
          </cell>
          <cell r="I102">
            <v>126</v>
          </cell>
          <cell r="J102">
            <v>6.7000000000000004E-2</v>
          </cell>
          <cell r="K102">
            <v>17.3</v>
          </cell>
          <cell r="L102">
            <v>109</v>
          </cell>
          <cell r="M102">
            <v>80</v>
          </cell>
          <cell r="N102">
            <v>2343</v>
          </cell>
          <cell r="O102">
            <v>31</v>
          </cell>
          <cell r="P102">
            <v>0.45599999999999991</v>
          </cell>
          <cell r="Q102">
            <v>0.56000000000000005</v>
          </cell>
          <cell r="R102">
            <v>59.455845614035098</v>
          </cell>
          <cell r="S102">
            <v>41.04</v>
          </cell>
        </row>
        <row r="103">
          <cell r="B103">
            <v>2020</v>
          </cell>
          <cell r="C103" t="str">
            <v>CNG</v>
          </cell>
          <cell r="E103" t="str">
            <v>Pre</v>
          </cell>
          <cell r="F103" t="str">
            <v>car</v>
          </cell>
          <cell r="G103">
            <v>55417.137814494927</v>
          </cell>
          <cell r="H103">
            <v>9.0258918512955297</v>
          </cell>
          <cell r="I103">
            <v>100.54900488171241</v>
          </cell>
          <cell r="J103">
            <v>5.5554074352234299E-2</v>
          </cell>
          <cell r="K103">
            <v>0</v>
          </cell>
          <cell r="L103">
            <v>0</v>
          </cell>
          <cell r="M103">
            <v>135.55200901239201</v>
          </cell>
          <cell r="N103">
            <v>1792.873075478783</v>
          </cell>
          <cell r="O103">
            <v>0</v>
          </cell>
          <cell r="P103">
            <v>0</v>
          </cell>
          <cell r="Q103">
            <v>0</v>
          </cell>
          <cell r="R103">
            <v>31.03749530604582</v>
          </cell>
          <cell r="S103">
            <v>31.011466391288021</v>
          </cell>
        </row>
        <row r="104">
          <cell r="B104">
            <v>2025</v>
          </cell>
          <cell r="C104" t="str">
            <v>CNG</v>
          </cell>
          <cell r="E104" t="str">
            <v>Pre</v>
          </cell>
          <cell r="F104" t="str">
            <v>car</v>
          </cell>
          <cell r="G104">
            <v>59768.654884961652</v>
          </cell>
          <cell r="H104">
            <v>8.9101867289096361</v>
          </cell>
          <cell r="I104">
            <v>102.83711237079029</v>
          </cell>
          <cell r="J104">
            <v>5.1000333444481398E-2</v>
          </cell>
          <cell r="K104">
            <v>0</v>
          </cell>
          <cell r="L104">
            <v>0</v>
          </cell>
          <cell r="M104">
            <v>141.45548516172059</v>
          </cell>
          <cell r="N104">
            <v>1830.077859286429</v>
          </cell>
          <cell r="O104">
            <v>0</v>
          </cell>
          <cell r="P104">
            <v>0</v>
          </cell>
          <cell r="Q104">
            <v>0</v>
          </cell>
          <cell r="R104">
            <v>31.343114371457151</v>
          </cell>
          <cell r="S104">
            <v>31.333692897632542</v>
          </cell>
        </row>
        <row r="105">
          <cell r="B105">
            <v>2030</v>
          </cell>
          <cell r="C105" t="str">
            <v>CNG</v>
          </cell>
          <cell r="E105" t="str">
            <v>Pre</v>
          </cell>
          <cell r="F105" t="str">
            <v>car</v>
          </cell>
          <cell r="G105">
            <v>61605.182217060268</v>
          </cell>
          <cell r="H105">
            <v>8.4256936378887612</v>
          </cell>
          <cell r="I105">
            <v>104.6834430249064</v>
          </cell>
          <cell r="J105">
            <v>5.0050974319267E-2</v>
          </cell>
          <cell r="K105">
            <v>0</v>
          </cell>
          <cell r="L105">
            <v>0</v>
          </cell>
          <cell r="M105">
            <v>156.44083107497741</v>
          </cell>
          <cell r="N105">
            <v>1862.382888114596</v>
          </cell>
          <cell r="O105">
            <v>0</v>
          </cell>
          <cell r="P105">
            <v>0</v>
          </cell>
          <cell r="Q105">
            <v>0</v>
          </cell>
          <cell r="R105">
            <v>31.323190089043749</v>
          </cell>
          <cell r="S105">
            <v>31.335973674022451</v>
          </cell>
        </row>
        <row r="106">
          <cell r="B106">
            <v>2035</v>
          </cell>
          <cell r="C106" t="str">
            <v>CNG</v>
          </cell>
          <cell r="E106" t="str">
            <v>Pre</v>
          </cell>
          <cell r="F106" t="str">
            <v>car</v>
          </cell>
          <cell r="G106">
            <v>61923.814108123734</v>
          </cell>
          <cell r="H106">
            <v>8.0855594102341719</v>
          </cell>
          <cell r="I106">
            <v>104.3837814397225</v>
          </cell>
          <cell r="J106">
            <v>4.63508239375542E-2</v>
          </cell>
          <cell r="K106">
            <v>0</v>
          </cell>
          <cell r="L106">
            <v>0</v>
          </cell>
          <cell r="M106">
            <v>166.94420352703091</v>
          </cell>
          <cell r="N106">
            <v>1883.6692685747321</v>
          </cell>
          <cell r="O106">
            <v>0</v>
          </cell>
          <cell r="P106">
            <v>0</v>
          </cell>
          <cell r="Q106">
            <v>0</v>
          </cell>
          <cell r="R106">
            <v>31.855926568372361</v>
          </cell>
          <cell r="S106">
            <v>31.862272333044231</v>
          </cell>
        </row>
        <row r="107">
          <cell r="B107">
            <v>2040</v>
          </cell>
          <cell r="C107" t="str">
            <v>CNG</v>
          </cell>
          <cell r="E107" t="str">
            <v>Pre</v>
          </cell>
          <cell r="F107" t="str">
            <v>car</v>
          </cell>
          <cell r="G107">
            <v>47515.800950683297</v>
          </cell>
          <cell r="H107">
            <v>8.9057437116260658</v>
          </cell>
          <cell r="I107">
            <v>98.679738562091501</v>
          </cell>
          <cell r="J107">
            <v>4.1634581105169301E-2</v>
          </cell>
          <cell r="K107">
            <v>0</v>
          </cell>
          <cell r="L107">
            <v>0</v>
          </cell>
          <cell r="M107">
            <v>134.17468805704101</v>
          </cell>
          <cell r="N107">
            <v>1698.918003565062</v>
          </cell>
          <cell r="O107">
            <v>0</v>
          </cell>
          <cell r="P107">
            <v>0</v>
          </cell>
          <cell r="Q107">
            <v>0</v>
          </cell>
          <cell r="R107">
            <v>34.959893048128343</v>
          </cell>
          <cell r="S107">
            <v>34.971952861952857</v>
          </cell>
        </row>
        <row r="108">
          <cell r="B108">
            <v>2045</v>
          </cell>
          <cell r="C108" t="str">
            <v>CNG</v>
          </cell>
          <cell r="E108" t="str">
            <v>Pre</v>
          </cell>
          <cell r="F108" t="str">
            <v>car</v>
          </cell>
          <cell r="G108">
            <v>45840.769453842433</v>
          </cell>
          <cell r="H108">
            <v>8.8859352344127593</v>
          </cell>
          <cell r="I108">
            <v>98.953117448042519</v>
          </cell>
          <cell r="J108">
            <v>4.0650555824069498E-2</v>
          </cell>
          <cell r="K108">
            <v>0</v>
          </cell>
          <cell r="L108">
            <v>0</v>
          </cell>
          <cell r="M108">
            <v>134.7027549540841</v>
          </cell>
          <cell r="N108">
            <v>1692.134847752538</v>
          </cell>
          <cell r="O108">
            <v>0</v>
          </cell>
          <cell r="P108">
            <v>0</v>
          </cell>
          <cell r="Q108">
            <v>0</v>
          </cell>
          <cell r="R108">
            <v>35.525277912034802</v>
          </cell>
          <cell r="S108">
            <v>35.546500724987922</v>
          </cell>
        </row>
        <row r="109">
          <cell r="B109">
            <v>2035</v>
          </cell>
          <cell r="C109" t="str">
            <v>CNG</v>
          </cell>
          <cell r="E109" t="str">
            <v>Pre</v>
          </cell>
          <cell r="F109" t="str">
            <v>SUV</v>
          </cell>
          <cell r="G109">
            <v>53307</v>
          </cell>
          <cell r="H109">
            <v>10.1</v>
          </cell>
          <cell r="I109">
            <v>141</v>
          </cell>
          <cell r="J109">
            <v>5.8000000000000003E-2</v>
          </cell>
          <cell r="K109">
            <v>0</v>
          </cell>
          <cell r="L109">
            <v>0</v>
          </cell>
          <cell r="M109">
            <v>160</v>
          </cell>
          <cell r="N109">
            <v>2652</v>
          </cell>
          <cell r="O109">
            <v>0</v>
          </cell>
          <cell r="P109">
            <v>0</v>
          </cell>
          <cell r="Q109">
            <v>0</v>
          </cell>
          <cell r="R109">
            <v>25.3</v>
          </cell>
          <cell r="S109">
            <v>25.26</v>
          </cell>
        </row>
        <row r="110">
          <cell r="B110">
            <v>2040</v>
          </cell>
          <cell r="C110" t="str">
            <v>CNG</v>
          </cell>
          <cell r="E110" t="str">
            <v>Pre</v>
          </cell>
          <cell r="F110" t="str">
            <v>SUV</v>
          </cell>
          <cell r="G110">
            <v>53233</v>
          </cell>
          <cell r="H110">
            <v>10.1</v>
          </cell>
          <cell r="I110">
            <v>141</v>
          </cell>
          <cell r="J110">
            <v>5.6000000000000001E-2</v>
          </cell>
          <cell r="K110">
            <v>0</v>
          </cell>
          <cell r="L110">
            <v>0</v>
          </cell>
          <cell r="M110">
            <v>160</v>
          </cell>
          <cell r="N110">
            <v>2650</v>
          </cell>
          <cell r="O110">
            <v>0</v>
          </cell>
          <cell r="P110">
            <v>0</v>
          </cell>
          <cell r="Q110">
            <v>0</v>
          </cell>
          <cell r="R110">
            <v>25.7</v>
          </cell>
          <cell r="S110">
            <v>25.68</v>
          </cell>
        </row>
        <row r="111">
          <cell r="B111">
            <v>2045</v>
          </cell>
          <cell r="C111" t="str">
            <v>CNG</v>
          </cell>
          <cell r="E111" t="str">
            <v>Pre</v>
          </cell>
          <cell r="F111" t="str">
            <v>SUV</v>
          </cell>
          <cell r="G111">
            <v>53160</v>
          </cell>
          <cell r="H111">
            <v>10.1</v>
          </cell>
          <cell r="I111">
            <v>141</v>
          </cell>
          <cell r="J111">
            <v>5.5E-2</v>
          </cell>
          <cell r="K111">
            <v>0</v>
          </cell>
          <cell r="L111">
            <v>0</v>
          </cell>
          <cell r="M111">
            <v>160</v>
          </cell>
          <cell r="N111">
            <v>2649</v>
          </cell>
          <cell r="O111">
            <v>0</v>
          </cell>
          <cell r="P111">
            <v>0</v>
          </cell>
          <cell r="Q111">
            <v>0</v>
          </cell>
          <cell r="R111">
            <v>26.1</v>
          </cell>
          <cell r="S111">
            <v>26.11</v>
          </cell>
        </row>
        <row r="112">
          <cell r="B112">
            <v>2020</v>
          </cell>
          <cell r="C112" t="str">
            <v>Conventional</v>
          </cell>
          <cell r="E112" t="str">
            <v>Pre</v>
          </cell>
          <cell r="F112" t="str">
            <v>car</v>
          </cell>
          <cell r="G112">
            <v>42009.508355070247</v>
          </cell>
          <cell r="H112">
            <v>6.8490691253022309</v>
          </cell>
          <cell r="I112">
            <v>112.57605099183139</v>
          </cell>
          <cell r="J112">
            <v>9.5273231784283E-2</v>
          </cell>
          <cell r="K112">
            <v>0</v>
          </cell>
          <cell r="L112">
            <v>0</v>
          </cell>
          <cell r="M112">
            <v>215.05666322052321</v>
          </cell>
          <cell r="N112">
            <v>1866.0358971178689</v>
          </cell>
          <cell r="O112">
            <v>0</v>
          </cell>
          <cell r="P112">
            <v>0</v>
          </cell>
          <cell r="Q112">
            <v>0</v>
          </cell>
          <cell r="R112">
            <v>23.156260725081701</v>
          </cell>
          <cell r="S112">
            <v>23.155120260827939</v>
          </cell>
        </row>
        <row r="113">
          <cell r="B113">
            <v>2025</v>
          </cell>
          <cell r="C113" t="str">
            <v>Conventional</v>
          </cell>
          <cell r="E113" t="str">
            <v>Pre</v>
          </cell>
          <cell r="F113" t="str">
            <v>car</v>
          </cell>
          <cell r="G113">
            <v>40073.78884705541</v>
          </cell>
          <cell r="H113">
            <v>6.8276036480943096</v>
          </cell>
          <cell r="I113">
            <v>113.4821385900332</v>
          </cell>
          <cell r="J113">
            <v>0.1069419516621814</v>
          </cell>
          <cell r="K113">
            <v>0</v>
          </cell>
          <cell r="L113">
            <v>0</v>
          </cell>
          <cell r="M113">
            <v>212.41602968201499</v>
          </cell>
          <cell r="N113">
            <v>1846.912556254729</v>
          </cell>
          <cell r="O113">
            <v>0</v>
          </cell>
          <cell r="P113">
            <v>0</v>
          </cell>
          <cell r="Q113">
            <v>0</v>
          </cell>
          <cell r="R113">
            <v>24.555733288576089</v>
          </cell>
          <cell r="S113">
            <v>24.559142794558589</v>
          </cell>
        </row>
        <row r="114">
          <cell r="B114">
            <v>2030</v>
          </cell>
          <cell r="C114" t="str">
            <v>Conventional</v>
          </cell>
          <cell r="E114" t="str">
            <v>Pre</v>
          </cell>
          <cell r="F114" t="str">
            <v>car</v>
          </cell>
          <cell r="G114">
            <v>40070.734777659993</v>
          </cell>
          <cell r="H114">
            <v>6.8433246319122416</v>
          </cell>
          <cell r="I114">
            <v>113.6220289226666</v>
          </cell>
          <cell r="J114">
            <v>0.1074892110361413</v>
          </cell>
          <cell r="K114">
            <v>0</v>
          </cell>
          <cell r="L114">
            <v>0</v>
          </cell>
          <cell r="M114">
            <v>210.84978641393471</v>
          </cell>
          <cell r="N114">
            <v>1846.7147501061941</v>
          </cell>
          <cell r="O114">
            <v>0</v>
          </cell>
          <cell r="P114">
            <v>0</v>
          </cell>
          <cell r="Q114">
            <v>0</v>
          </cell>
          <cell r="R114">
            <v>26.06200096551742</v>
          </cell>
          <cell r="S114">
            <v>26.064008409833161</v>
          </cell>
        </row>
        <row r="115">
          <cell r="B115">
            <v>2035</v>
          </cell>
          <cell r="C115" t="str">
            <v>Conventional</v>
          </cell>
          <cell r="E115" t="str">
            <v>Pre</v>
          </cell>
          <cell r="F115" t="str">
            <v>car</v>
          </cell>
          <cell r="G115">
            <v>38606.472831296058</v>
          </cell>
          <cell r="H115">
            <v>6.8460518945429207</v>
          </cell>
          <cell r="I115">
            <v>113.56265715245971</v>
          </cell>
          <cell r="J115">
            <v>0.1075818033011352</v>
          </cell>
          <cell r="K115">
            <v>0</v>
          </cell>
          <cell r="L115">
            <v>0</v>
          </cell>
          <cell r="M115">
            <v>209.45658391007771</v>
          </cell>
          <cell r="N115">
            <v>1831.1795474631549</v>
          </cell>
          <cell r="O115">
            <v>0</v>
          </cell>
          <cell r="P115">
            <v>0</v>
          </cell>
          <cell r="Q115">
            <v>0</v>
          </cell>
          <cell r="R115">
            <v>27.675889856353319</v>
          </cell>
          <cell r="S115">
            <v>27.677419712208732</v>
          </cell>
        </row>
        <row r="116">
          <cell r="B116">
            <v>2040</v>
          </cell>
          <cell r="C116" t="str">
            <v>Conventional</v>
          </cell>
          <cell r="E116" t="str">
            <v>Pre</v>
          </cell>
          <cell r="F116" t="str">
            <v>car</v>
          </cell>
          <cell r="G116">
            <v>39040.365765260867</v>
          </cell>
          <cell r="H116">
            <v>6.8504507800938841</v>
          </cell>
          <cell r="I116">
            <v>113.7249465617741</v>
          </cell>
          <cell r="J116">
            <v>0.10907538089933699</v>
          </cell>
          <cell r="K116">
            <v>0</v>
          </cell>
          <cell r="L116">
            <v>0</v>
          </cell>
          <cell r="M116">
            <v>209.4904575423742</v>
          </cell>
          <cell r="N116">
            <v>1839.200355714474</v>
          </cell>
          <cell r="O116">
            <v>0</v>
          </cell>
          <cell r="P116">
            <v>0</v>
          </cell>
          <cell r="Q116">
            <v>0</v>
          </cell>
          <cell r="R116">
            <v>28.147461250049211</v>
          </cell>
          <cell r="S116">
            <v>28.155126758019211</v>
          </cell>
        </row>
        <row r="117">
          <cell r="B117">
            <v>2045</v>
          </cell>
          <cell r="C117" t="str">
            <v>Conventional</v>
          </cell>
          <cell r="E117" t="str">
            <v>Pre</v>
          </cell>
          <cell r="F117" t="str">
            <v>car</v>
          </cell>
          <cell r="G117">
            <v>38901.165033953017</v>
          </cell>
          <cell r="H117">
            <v>6.9207579228601377</v>
          </cell>
          <cell r="I117">
            <v>114.0981005056334</v>
          </cell>
          <cell r="J117">
            <v>0.1103341545726723</v>
          </cell>
          <cell r="K117">
            <v>0</v>
          </cell>
          <cell r="L117">
            <v>0</v>
          </cell>
          <cell r="M117">
            <v>206.18051641404529</v>
          </cell>
          <cell r="N117">
            <v>1835.5915237553979</v>
          </cell>
          <cell r="O117">
            <v>0</v>
          </cell>
          <cell r="P117">
            <v>0</v>
          </cell>
          <cell r="Q117">
            <v>0</v>
          </cell>
          <cell r="R117">
            <v>28.6117971372827</v>
          </cell>
          <cell r="S117">
            <v>28.610990086537729</v>
          </cell>
        </row>
        <row r="118">
          <cell r="B118">
            <v>2050</v>
          </cell>
          <cell r="C118" t="str">
            <v>Conventional</v>
          </cell>
          <cell r="E118" t="str">
            <v>Pre</v>
          </cell>
          <cell r="F118" t="str">
            <v>car</v>
          </cell>
          <cell r="G118">
            <v>38554.34554200984</v>
          </cell>
          <cell r="H118">
            <v>6.9129961747081943</v>
          </cell>
          <cell r="I118">
            <v>113.86159526238841</v>
          </cell>
          <cell r="J118">
            <v>0.1086456082774966</v>
          </cell>
          <cell r="K118">
            <v>0</v>
          </cell>
          <cell r="L118">
            <v>0</v>
          </cell>
          <cell r="M118">
            <v>205.25696774623341</v>
          </cell>
          <cell r="N118">
            <v>1823.4696974478179</v>
          </cell>
          <cell r="O118">
            <v>0</v>
          </cell>
          <cell r="P118">
            <v>0</v>
          </cell>
          <cell r="Q118">
            <v>0</v>
          </cell>
          <cell r="R118">
            <v>29.418278653749731</v>
          </cell>
          <cell r="S118">
            <v>29.425884848548598</v>
          </cell>
        </row>
        <row r="119">
          <cell r="B119">
            <v>2020</v>
          </cell>
          <cell r="C119" t="str">
            <v>Conventional</v>
          </cell>
          <cell r="E119" t="str">
            <v>Pre</v>
          </cell>
          <cell r="F119" t="str">
            <v>SUV</v>
          </cell>
          <cell r="G119">
            <v>50395.294291200611</v>
          </cell>
          <cell r="H119">
            <v>7.3452788545235812</v>
          </cell>
          <cell r="I119">
            <v>164.8792646469125</v>
          </cell>
          <cell r="J119">
            <v>0.1150506769643049</v>
          </cell>
          <cell r="K119">
            <v>0</v>
          </cell>
          <cell r="L119">
            <v>0</v>
          </cell>
          <cell r="M119">
            <v>235.23787805188161</v>
          </cell>
          <cell r="N119">
            <v>2444.9665723404742</v>
          </cell>
          <cell r="O119">
            <v>0</v>
          </cell>
          <cell r="P119">
            <v>0</v>
          </cell>
          <cell r="Q119">
            <v>0</v>
          </cell>
          <cell r="R119">
            <v>19.228623543948071</v>
          </cell>
          <cell r="S119">
            <v>19.227767615253459</v>
          </cell>
        </row>
        <row r="120">
          <cell r="B120">
            <v>2025</v>
          </cell>
          <cell r="C120" t="str">
            <v>Conventional</v>
          </cell>
          <cell r="E120" t="str">
            <v>Pre</v>
          </cell>
          <cell r="F120" t="str">
            <v>SUV</v>
          </cell>
          <cell r="G120">
            <v>49287.708424887598</v>
          </cell>
          <cell r="H120">
            <v>7.3773233798110844</v>
          </cell>
          <cell r="I120">
            <v>167.23652612325739</v>
          </cell>
          <cell r="J120">
            <v>0.1304886919485049</v>
          </cell>
          <cell r="K120">
            <v>0</v>
          </cell>
          <cell r="L120">
            <v>0</v>
          </cell>
          <cell r="M120">
            <v>233.491725931552</v>
          </cell>
          <cell r="N120">
            <v>2428.1158247736021</v>
          </cell>
          <cell r="O120">
            <v>0</v>
          </cell>
          <cell r="P120">
            <v>0</v>
          </cell>
          <cell r="Q120">
            <v>0</v>
          </cell>
          <cell r="R120">
            <v>20.184412285939029</v>
          </cell>
          <cell r="S120">
            <v>20.187381920385359</v>
          </cell>
        </row>
        <row r="121">
          <cell r="B121">
            <v>2030</v>
          </cell>
          <cell r="C121" t="str">
            <v>Conventional</v>
          </cell>
          <cell r="E121" t="str">
            <v>Pre</v>
          </cell>
          <cell r="F121" t="str">
            <v>SUV</v>
          </cell>
          <cell r="G121">
            <v>47890.589237728098</v>
          </cell>
          <cell r="H121">
            <v>7.3348679952727309</v>
          </cell>
          <cell r="I121">
            <v>166.94568390618619</v>
          </cell>
          <cell r="J121">
            <v>0.12961239922900511</v>
          </cell>
          <cell r="K121">
            <v>0</v>
          </cell>
          <cell r="L121">
            <v>0</v>
          </cell>
          <cell r="M121">
            <v>230.07034976152619</v>
          </cell>
          <cell r="N121">
            <v>2378.0895243890432</v>
          </cell>
          <cell r="O121">
            <v>0</v>
          </cell>
          <cell r="P121">
            <v>0</v>
          </cell>
          <cell r="Q121">
            <v>0</v>
          </cell>
          <cell r="R121">
            <v>21.601917462751661</v>
          </cell>
          <cell r="S121">
            <v>21.603971133418689</v>
          </cell>
        </row>
        <row r="122">
          <cell r="B122">
            <v>2035</v>
          </cell>
          <cell r="C122" t="str">
            <v>Conventional</v>
          </cell>
          <cell r="E122" t="str">
            <v>Pre</v>
          </cell>
          <cell r="F122" t="str">
            <v>SUV</v>
          </cell>
          <cell r="G122">
            <v>46472.695480266579</v>
          </cell>
          <cell r="H122">
            <v>7.385007957813789</v>
          </cell>
          <cell r="I122">
            <v>166.6207943879451</v>
          </cell>
          <cell r="J122">
            <v>0.1291681352153399</v>
          </cell>
          <cell r="K122">
            <v>0</v>
          </cell>
          <cell r="L122">
            <v>0</v>
          </cell>
          <cell r="M122">
            <v>225.46196687546399</v>
          </cell>
          <cell r="N122">
            <v>2360.9860525977738</v>
          </cell>
          <cell r="O122">
            <v>0</v>
          </cell>
          <cell r="P122">
            <v>0</v>
          </cell>
          <cell r="Q122">
            <v>0</v>
          </cell>
          <cell r="R122">
            <v>22.9765291303884</v>
          </cell>
          <cell r="S122">
            <v>22.974454982288151</v>
          </cell>
        </row>
        <row r="123">
          <cell r="B123">
            <v>2040</v>
          </cell>
          <cell r="C123" t="str">
            <v>Conventional</v>
          </cell>
          <cell r="E123" t="str">
            <v>Pre</v>
          </cell>
          <cell r="F123" t="str">
            <v>SUV</v>
          </cell>
          <cell r="G123">
            <v>45881.539223476102</v>
          </cell>
          <cell r="H123">
            <v>7.3829856227116073</v>
          </cell>
          <cell r="I123">
            <v>166.09453684515691</v>
          </cell>
          <cell r="J123">
            <v>0.13031180945529511</v>
          </cell>
          <cell r="K123">
            <v>0</v>
          </cell>
          <cell r="L123">
            <v>0</v>
          </cell>
          <cell r="M123">
            <v>224.38598831778211</v>
          </cell>
          <cell r="N123">
            <v>2346.953730149356</v>
          </cell>
          <cell r="O123">
            <v>0</v>
          </cell>
          <cell r="P123">
            <v>0</v>
          </cell>
          <cell r="Q123">
            <v>0</v>
          </cell>
          <cell r="R123">
            <v>23.422897898704001</v>
          </cell>
          <cell r="S123">
            <v>23.42829560950468</v>
          </cell>
        </row>
        <row r="124">
          <cell r="B124">
            <v>2045</v>
          </cell>
          <cell r="C124" t="str">
            <v>Conventional</v>
          </cell>
          <cell r="E124" t="str">
            <v>Pre</v>
          </cell>
          <cell r="F124" t="str">
            <v>SUV</v>
          </cell>
          <cell r="G124">
            <v>45618.399055164671</v>
          </cell>
          <cell r="H124">
            <v>7.3530119146019386</v>
          </cell>
          <cell r="I124">
            <v>168.2587780308987</v>
          </cell>
          <cell r="J124">
            <v>0.13224610070627441</v>
          </cell>
          <cell r="K124">
            <v>0</v>
          </cell>
          <cell r="L124">
            <v>0</v>
          </cell>
          <cell r="M124">
            <v>225.4573614499123</v>
          </cell>
          <cell r="N124">
            <v>2340.5478230483368</v>
          </cell>
          <cell r="O124">
            <v>0</v>
          </cell>
          <cell r="P124">
            <v>0</v>
          </cell>
          <cell r="Q124">
            <v>0</v>
          </cell>
          <cell r="R124">
            <v>23.727940178349431</v>
          </cell>
          <cell r="S124">
            <v>23.724868354736611</v>
          </cell>
        </row>
        <row r="125">
          <cell r="B125">
            <v>2050</v>
          </cell>
          <cell r="C125" t="str">
            <v>Conventional</v>
          </cell>
          <cell r="E125" t="str">
            <v>Pre</v>
          </cell>
          <cell r="F125" t="str">
            <v>SUV</v>
          </cell>
          <cell r="G125">
            <v>45264.581507329167</v>
          </cell>
          <cell r="H125">
            <v>7.350816911875703</v>
          </cell>
          <cell r="I125">
            <v>167.97126002995921</v>
          </cell>
          <cell r="J125">
            <v>0.13061725714241471</v>
          </cell>
          <cell r="K125">
            <v>0</v>
          </cell>
          <cell r="L125">
            <v>0</v>
          </cell>
          <cell r="M125">
            <v>224.80240448072581</v>
          </cell>
          <cell r="N125">
            <v>2331.6726120665298</v>
          </cell>
          <cell r="O125">
            <v>0</v>
          </cell>
          <cell r="P125">
            <v>0</v>
          </cell>
          <cell r="Q125">
            <v>0</v>
          </cell>
          <cell r="R125">
            <v>24.221514528683851</v>
          </cell>
          <cell r="S125">
            <v>24.223790540775919</v>
          </cell>
        </row>
        <row r="126">
          <cell r="B126">
            <v>2020</v>
          </cell>
          <cell r="C126" t="str">
            <v>Conventional</v>
          </cell>
          <cell r="E126" t="str">
            <v>Pre</v>
          </cell>
          <cell r="F126" t="str">
            <v>truck</v>
          </cell>
          <cell r="G126">
            <v>44298.127872777673</v>
          </cell>
          <cell r="H126">
            <v>7.0992854584189589</v>
          </cell>
          <cell r="I126">
            <v>136.55836051356499</v>
          </cell>
          <cell r="J126">
            <v>0.12535211440206631</v>
          </cell>
          <cell r="K126">
            <v>0</v>
          </cell>
          <cell r="L126">
            <v>0</v>
          </cell>
          <cell r="M126">
            <v>265.02598932900958</v>
          </cell>
          <cell r="N126">
            <v>2593.096802473558</v>
          </cell>
          <cell r="O126">
            <v>0</v>
          </cell>
          <cell r="P126">
            <v>0</v>
          </cell>
          <cell r="Q126">
            <v>0</v>
          </cell>
          <cell r="R126">
            <v>17.254568164250301</v>
          </cell>
          <cell r="S126">
            <v>17.282259949850111</v>
          </cell>
        </row>
        <row r="127">
          <cell r="B127">
            <v>2025</v>
          </cell>
          <cell r="C127" t="str">
            <v>Conventional</v>
          </cell>
          <cell r="E127" t="str">
            <v>Pre</v>
          </cell>
          <cell r="F127" t="str">
            <v>truck</v>
          </cell>
          <cell r="G127">
            <v>43244.240672605207</v>
          </cell>
          <cell r="H127">
            <v>7.1438734508133219</v>
          </cell>
          <cell r="I127">
            <v>138.56346824167309</v>
          </cell>
          <cell r="J127">
            <v>0.14248673508907819</v>
          </cell>
          <cell r="K127">
            <v>0</v>
          </cell>
          <cell r="L127">
            <v>0</v>
          </cell>
          <cell r="M127">
            <v>266.48634779240899</v>
          </cell>
          <cell r="N127">
            <v>2599.2899883811001</v>
          </cell>
          <cell r="O127">
            <v>0</v>
          </cell>
          <cell r="P127">
            <v>0</v>
          </cell>
          <cell r="Q127">
            <v>0</v>
          </cell>
          <cell r="R127">
            <v>18.162117544539122</v>
          </cell>
          <cell r="S127">
            <v>18.172245836560801</v>
          </cell>
        </row>
        <row r="128">
          <cell r="B128">
            <v>2030</v>
          </cell>
          <cell r="C128" t="str">
            <v>Conventional</v>
          </cell>
          <cell r="E128" t="str">
            <v>Pre</v>
          </cell>
          <cell r="F128" t="str">
            <v>truck</v>
          </cell>
          <cell r="G128">
            <v>46193.472283181181</v>
          </cell>
          <cell r="H128">
            <v>6.7616814431179773</v>
          </cell>
          <cell r="I128">
            <v>133.61769224016851</v>
          </cell>
          <cell r="J128">
            <v>0.14635410814606739</v>
          </cell>
          <cell r="K128">
            <v>0</v>
          </cell>
          <cell r="L128">
            <v>0</v>
          </cell>
          <cell r="M128">
            <v>285.48520891853929</v>
          </cell>
          <cell r="N128">
            <v>2545.2374034410118</v>
          </cell>
          <cell r="O128">
            <v>0</v>
          </cell>
          <cell r="P128">
            <v>0</v>
          </cell>
          <cell r="Q128">
            <v>0</v>
          </cell>
          <cell r="R128">
            <v>18.898795207162919</v>
          </cell>
          <cell r="S128">
            <v>18.901357970505611</v>
          </cell>
        </row>
        <row r="129">
          <cell r="B129">
            <v>2035</v>
          </cell>
          <cell r="C129" t="str">
            <v>Conventional</v>
          </cell>
          <cell r="E129" t="str">
            <v>Pre</v>
          </cell>
          <cell r="F129" t="str">
            <v>truck</v>
          </cell>
          <cell r="G129">
            <v>46170.48810445649</v>
          </cell>
          <cell r="H129">
            <v>6.7633334223385244</v>
          </cell>
          <cell r="I129">
            <v>133.62732637312749</v>
          </cell>
          <cell r="J129">
            <v>0.1473427411818109</v>
          </cell>
          <cell r="K129">
            <v>0</v>
          </cell>
          <cell r="L129">
            <v>0</v>
          </cell>
          <cell r="M129">
            <v>285.35902913139842</v>
          </cell>
          <cell r="N129">
            <v>2545.6114656484469</v>
          </cell>
          <cell r="O129">
            <v>0</v>
          </cell>
          <cell r="P129">
            <v>0</v>
          </cell>
          <cell r="Q129">
            <v>0</v>
          </cell>
          <cell r="R129">
            <v>19.957515153133428</v>
          </cell>
          <cell r="S129">
            <v>19.961959093215128</v>
          </cell>
        </row>
        <row r="130">
          <cell r="B130">
            <v>2040</v>
          </cell>
          <cell r="C130" t="str">
            <v>Conventional</v>
          </cell>
          <cell r="E130" t="str">
            <v>Pre</v>
          </cell>
          <cell r="F130" t="str">
            <v>truck</v>
          </cell>
          <cell r="G130">
            <v>45577.630159158347</v>
          </cell>
          <cell r="H130">
            <v>6.7783845234883806</v>
          </cell>
          <cell r="I130">
            <v>132.8329800763035</v>
          </cell>
          <cell r="J130">
            <v>0.14869100928744841</v>
          </cell>
          <cell r="K130">
            <v>0</v>
          </cell>
          <cell r="L130">
            <v>0</v>
          </cell>
          <cell r="M130">
            <v>282.77941346487341</v>
          </cell>
          <cell r="N130">
            <v>2528.1573085668042</v>
          </cell>
          <cell r="O130">
            <v>0</v>
          </cell>
          <cell r="P130">
            <v>0</v>
          </cell>
          <cell r="Q130">
            <v>0</v>
          </cell>
          <cell r="R130">
            <v>20.41924544298432</v>
          </cell>
          <cell r="S130">
            <v>20.415743188562178</v>
          </cell>
        </row>
        <row r="131">
          <cell r="B131">
            <v>2045</v>
          </cell>
          <cell r="C131" t="str">
            <v>Conventional</v>
          </cell>
          <cell r="E131" t="str">
            <v>Pre</v>
          </cell>
          <cell r="F131" t="str">
            <v>truck</v>
          </cell>
          <cell r="G131">
            <v>45588.447979563403</v>
          </cell>
          <cell r="H131">
            <v>6.7780260102182996</v>
          </cell>
          <cell r="I131">
            <v>132.83302368787739</v>
          </cell>
          <cell r="J131">
            <v>0.15013316302833249</v>
          </cell>
          <cell r="K131">
            <v>0</v>
          </cell>
          <cell r="L131">
            <v>0</v>
          </cell>
          <cell r="M131">
            <v>282.81374825824429</v>
          </cell>
          <cell r="N131">
            <v>2527.8814212726429</v>
          </cell>
          <cell r="O131">
            <v>0</v>
          </cell>
          <cell r="P131">
            <v>0</v>
          </cell>
          <cell r="Q131">
            <v>0</v>
          </cell>
          <cell r="R131">
            <v>20.749493729679521</v>
          </cell>
          <cell r="S131">
            <v>20.778199256850911</v>
          </cell>
        </row>
        <row r="132">
          <cell r="B132">
            <v>2050</v>
          </cell>
          <cell r="C132" t="str">
            <v>Conventional</v>
          </cell>
          <cell r="E132" t="str">
            <v>Pre</v>
          </cell>
          <cell r="F132" t="str">
            <v>truck</v>
          </cell>
          <cell r="G132">
            <v>45118.703922421832</v>
          </cell>
          <cell r="H132">
            <v>6.787542736370983</v>
          </cell>
          <cell r="I132">
            <v>131.68856840927461</v>
          </cell>
          <cell r="J132">
            <v>0.147996456766333</v>
          </cell>
          <cell r="K132">
            <v>0</v>
          </cell>
          <cell r="L132">
            <v>0</v>
          </cell>
          <cell r="M132">
            <v>279.0662646857711</v>
          </cell>
          <cell r="N132">
            <v>2503.4488095978122</v>
          </cell>
          <cell r="O132">
            <v>0</v>
          </cell>
          <cell r="P132">
            <v>0</v>
          </cell>
          <cell r="Q132">
            <v>0</v>
          </cell>
          <cell r="R132">
            <v>21.244943121775339</v>
          </cell>
          <cell r="S132">
            <v>21.244475041959351</v>
          </cell>
        </row>
        <row r="133">
          <cell r="B133">
            <v>2020</v>
          </cell>
          <cell r="C133" t="str">
            <v>BEV</v>
          </cell>
          <cell r="E133" t="str">
            <v>Pre</v>
          </cell>
          <cell r="F133" t="str">
            <v>car</v>
          </cell>
          <cell r="G133">
            <v>50014.522027566672</v>
          </cell>
          <cell r="H133">
            <v>5.5655609944609044</v>
          </cell>
          <cell r="I133">
            <v>114.8374500837305</v>
          </cell>
          <cell r="J133">
            <v>3.7777228519902097E-2</v>
          </cell>
          <cell r="K133">
            <v>74.815850830864363</v>
          </cell>
          <cell r="L133">
            <v>212.99859912405</v>
          </cell>
          <cell r="M133">
            <v>0</v>
          </cell>
          <cell r="N133">
            <v>2055.8388831637249</v>
          </cell>
          <cell r="O133">
            <v>272.39944287002447</v>
          </cell>
          <cell r="P133">
            <v>0.30934712739920128</v>
          </cell>
          <cell r="Q133">
            <v>1</v>
          </cell>
          <cell r="R133">
            <v>108.97143375279663</v>
          </cell>
        </row>
        <row r="134">
          <cell r="B134">
            <v>2025</v>
          </cell>
          <cell r="C134" t="str">
            <v>BEV</v>
          </cell>
          <cell r="E134" t="str">
            <v>Pre</v>
          </cell>
          <cell r="F134" t="str">
            <v>car</v>
          </cell>
          <cell r="G134">
            <v>39096.797079883443</v>
          </cell>
          <cell r="H134">
            <v>5.0733551579545857</v>
          </cell>
          <cell r="I134">
            <v>115.33026989090649</v>
          </cell>
          <cell r="J134">
            <v>3.5601973099747698E-2</v>
          </cell>
          <cell r="K134">
            <v>78.788096549518485</v>
          </cell>
          <cell r="L134">
            <v>213.9763379055471</v>
          </cell>
          <cell r="M134">
            <v>0</v>
          </cell>
          <cell r="N134">
            <v>1763.408851853168</v>
          </cell>
          <cell r="O134">
            <v>315.74120500337591</v>
          </cell>
          <cell r="P134">
            <v>0.28132002682918161</v>
          </cell>
          <cell r="Q134">
            <v>1</v>
          </cell>
          <cell r="R134">
            <v>119.82794250360574</v>
          </cell>
        </row>
        <row r="135">
          <cell r="B135">
            <v>2030</v>
          </cell>
          <cell r="C135" t="str">
            <v>BEV</v>
          </cell>
          <cell r="E135" t="str">
            <v>Pre</v>
          </cell>
          <cell r="F135" t="str">
            <v>car</v>
          </cell>
          <cell r="G135">
            <v>38325.009454933614</v>
          </cell>
          <cell r="H135">
            <v>4.7942675486701392</v>
          </cell>
          <cell r="I135">
            <v>111.1930574053038</v>
          </cell>
          <cell r="J135">
            <v>3.8478225743272303E-2</v>
          </cell>
          <cell r="K135">
            <v>87.687154069881302</v>
          </cell>
          <cell r="L135">
            <v>261.29589388538523</v>
          </cell>
          <cell r="M135">
            <v>0</v>
          </cell>
          <cell r="N135">
            <v>1653.2708512867721</v>
          </cell>
          <cell r="O135">
            <v>332.81366289318032</v>
          </cell>
          <cell r="P135">
            <v>0.29555544185044458</v>
          </cell>
          <cell r="Q135">
            <v>1</v>
          </cell>
          <cell r="R135">
            <v>114.0564348568407</v>
          </cell>
        </row>
        <row r="136">
          <cell r="B136">
            <v>2035</v>
          </cell>
          <cell r="C136" t="str">
            <v>BEV</v>
          </cell>
          <cell r="E136" t="str">
            <v>Pre</v>
          </cell>
          <cell r="F136" t="str">
            <v>car</v>
          </cell>
          <cell r="G136">
            <v>32771.35039769992</v>
          </cell>
          <cell r="H136">
            <v>4.443957213583186</v>
          </cell>
          <cell r="I136">
            <v>111.2437187261236</v>
          </cell>
          <cell r="J136">
            <v>3.5529809828333099E-2</v>
          </cell>
          <cell r="K136">
            <v>90.548360509126553</v>
          </cell>
          <cell r="L136">
            <v>261.90296210257611</v>
          </cell>
          <cell r="M136">
            <v>0</v>
          </cell>
          <cell r="N136">
            <v>1496.166669610956</v>
          </cell>
          <cell r="O136">
            <v>375.3902626453559</v>
          </cell>
          <cell r="P136">
            <v>0.27057966695667918</v>
          </cell>
          <cell r="Q136">
            <v>1</v>
          </cell>
          <cell r="R136">
            <v>124.58437982110864</v>
          </cell>
        </row>
        <row r="137">
          <cell r="B137">
            <v>2040</v>
          </cell>
          <cell r="C137" t="str">
            <v>BEV</v>
          </cell>
          <cell r="E137" t="str">
            <v>Pre</v>
          </cell>
          <cell r="F137" t="str">
            <v>car</v>
          </cell>
          <cell r="G137">
            <v>30737.065027813089</v>
          </cell>
          <cell r="H137">
            <v>4.4772734234391827</v>
          </cell>
          <cell r="I137">
            <v>111.175447516647</v>
          </cell>
          <cell r="J137">
            <v>3.54579647273306E-2</v>
          </cell>
          <cell r="K137">
            <v>91.059265936646042</v>
          </cell>
          <cell r="L137">
            <v>258.81559942935559</v>
          </cell>
          <cell r="M137">
            <v>0</v>
          </cell>
          <cell r="N137">
            <v>1481.14319211049</v>
          </cell>
          <cell r="O137">
            <v>379.94752714254059</v>
          </cell>
          <cell r="P137">
            <v>0.26936033787749802</v>
          </cell>
          <cell r="Q137">
            <v>1</v>
          </cell>
          <cell r="R137">
            <v>125.1483431659895</v>
          </cell>
        </row>
        <row r="138">
          <cell r="B138">
            <v>2045</v>
          </cell>
          <cell r="C138" t="str">
            <v>BEV</v>
          </cell>
          <cell r="E138" t="str">
            <v>Pre</v>
          </cell>
          <cell r="F138" t="str">
            <v>car</v>
          </cell>
          <cell r="G138">
            <v>29885.656128612911</v>
          </cell>
          <cell r="H138">
            <v>4.4316874120297634</v>
          </cell>
          <cell r="I138">
            <v>111.0376230230581</v>
          </cell>
          <cell r="J138">
            <v>3.41486902453393E-2</v>
          </cell>
          <cell r="K138">
            <v>91.559226991450018</v>
          </cell>
          <cell r="L138">
            <v>260.18738937140301</v>
          </cell>
          <cell r="M138">
            <v>0</v>
          </cell>
          <cell r="N138">
            <v>1458.047902478419</v>
          </cell>
          <cell r="O138">
            <v>386.87932698583609</v>
          </cell>
          <cell r="P138">
            <v>0.2650170363812096</v>
          </cell>
          <cell r="Q138">
            <v>1</v>
          </cell>
          <cell r="R138">
            <v>127.19936974734854</v>
          </cell>
        </row>
        <row r="139">
          <cell r="B139">
            <v>2050</v>
          </cell>
          <cell r="C139" t="str">
            <v>BEV</v>
          </cell>
          <cell r="E139" t="str">
            <v>Pre</v>
          </cell>
          <cell r="F139" t="str">
            <v>car</v>
          </cell>
          <cell r="G139">
            <v>29373.860450442058</v>
          </cell>
          <cell r="H139">
            <v>4.3817316150358696</v>
          </cell>
          <cell r="I139">
            <v>111.1898861069334</v>
          </cell>
          <cell r="J139">
            <v>3.39104887371336E-2</v>
          </cell>
          <cell r="K139">
            <v>91.688356723780558</v>
          </cell>
          <cell r="L139">
            <v>260.71865641754101</v>
          </cell>
          <cell r="M139">
            <v>0</v>
          </cell>
          <cell r="N139">
            <v>1452.957654598978</v>
          </cell>
          <cell r="O139">
            <v>388.44237468193307</v>
          </cell>
          <cell r="P139">
            <v>0.26407105460890018</v>
          </cell>
          <cell r="Q139">
            <v>1</v>
          </cell>
          <cell r="R139">
            <v>127.65503606567506</v>
          </cell>
        </row>
        <row r="140">
          <cell r="B140">
            <v>2020</v>
          </cell>
          <cell r="C140" t="str">
            <v>BEV</v>
          </cell>
          <cell r="E140" t="str">
            <v>Pre</v>
          </cell>
          <cell r="F140" t="str">
            <v>SUV</v>
          </cell>
          <cell r="G140">
            <v>50864.216038223138</v>
          </cell>
          <cell r="H140">
            <v>5.4417742768595039</v>
          </cell>
          <cell r="I140">
            <v>169.90515237603299</v>
          </cell>
          <cell r="J140">
            <v>4.7808109504132203E-2</v>
          </cell>
          <cell r="K140">
            <v>79.840411931818167</v>
          </cell>
          <cell r="L140">
            <v>258.22604597107443</v>
          </cell>
          <cell r="M140">
            <v>0</v>
          </cell>
          <cell r="N140">
            <v>2450.3531766528931</v>
          </cell>
          <cell r="O140">
            <v>233.41244834710739</v>
          </cell>
          <cell r="P140">
            <v>0.39098043646694219</v>
          </cell>
          <cell r="Q140">
            <v>1</v>
          </cell>
          <cell r="R140">
            <v>86.219147701141338</v>
          </cell>
        </row>
        <row r="141">
          <cell r="B141">
            <v>2025</v>
          </cell>
          <cell r="C141" t="str">
            <v>BEV</v>
          </cell>
          <cell r="E141" t="str">
            <v>Pre</v>
          </cell>
          <cell r="F141" t="str">
            <v>SUV</v>
          </cell>
          <cell r="G141">
            <v>48566.222983366133</v>
          </cell>
          <cell r="H141">
            <v>5.0095188696118766</v>
          </cell>
          <cell r="I141">
            <v>159.7365855839742</v>
          </cell>
          <cell r="J141">
            <v>4.7563861563226603E-2</v>
          </cell>
          <cell r="K141">
            <v>117.1462072974423</v>
          </cell>
          <cell r="L141">
            <v>303.38871400465041</v>
          </cell>
          <cell r="M141">
            <v>0</v>
          </cell>
          <cell r="N141">
            <v>2377.347066714362</v>
          </cell>
          <cell r="O141">
            <v>352.51153639778209</v>
          </cell>
          <cell r="P141">
            <v>0.3741402969057413</v>
          </cell>
          <cell r="Q141">
            <v>1</v>
          </cell>
          <cell r="R141">
            <v>90.099891080411211</v>
          </cell>
        </row>
        <row r="142">
          <cell r="B142">
            <v>2030</v>
          </cell>
          <cell r="C142" t="str">
            <v>BEV</v>
          </cell>
          <cell r="E142" t="str">
            <v>Pre</v>
          </cell>
          <cell r="F142" t="str">
            <v>SUV</v>
          </cell>
          <cell r="G142">
            <v>43136.210790089011</v>
          </cell>
          <cell r="H142">
            <v>4.7097683612755654</v>
          </cell>
          <cell r="I142">
            <v>158.15084368945921</v>
          </cell>
          <cell r="J142">
            <v>4.42154517834226E-2</v>
          </cell>
          <cell r="K142">
            <v>118.3235932347098</v>
          </cell>
          <cell r="L142">
            <v>301.01717120430118</v>
          </cell>
          <cell r="M142">
            <v>0</v>
          </cell>
          <cell r="N142">
            <v>1938.1778082313331</v>
          </cell>
          <cell r="O142">
            <v>392.31794004702772</v>
          </cell>
          <cell r="P142">
            <v>0.3428313475533909</v>
          </cell>
          <cell r="Q142">
            <v>1</v>
          </cell>
          <cell r="R142">
            <v>98.328231185889933</v>
          </cell>
        </row>
        <row r="143">
          <cell r="B143">
            <v>2035</v>
          </cell>
          <cell r="C143" t="str">
            <v>BEV</v>
          </cell>
          <cell r="E143" t="str">
            <v>Pre</v>
          </cell>
          <cell r="F143" t="str">
            <v>SUV</v>
          </cell>
          <cell r="G143">
            <v>42072.576307067291</v>
          </cell>
          <cell r="H143">
            <v>4.5024125766549439</v>
          </cell>
          <cell r="I143">
            <v>154.2799574857878</v>
          </cell>
          <cell r="J143">
            <v>4.4575861297382703E-2</v>
          </cell>
          <cell r="K143">
            <v>118.4988266636832</v>
          </cell>
          <cell r="L143">
            <v>300.86251756857871</v>
          </cell>
          <cell r="M143">
            <v>0</v>
          </cell>
          <cell r="N143">
            <v>1893.5660473669859</v>
          </cell>
          <cell r="O143">
            <v>400.66441742243597</v>
          </cell>
          <cell r="P143">
            <v>0.33719039444518251</v>
          </cell>
          <cell r="Q143">
            <v>1</v>
          </cell>
          <cell r="R143">
            <v>99.973191868252584</v>
          </cell>
        </row>
        <row r="144">
          <cell r="B144">
            <v>2040</v>
          </cell>
          <cell r="C144" t="str">
            <v>BEV</v>
          </cell>
          <cell r="E144" t="str">
            <v>Pre</v>
          </cell>
          <cell r="F144" t="str">
            <v>SUV</v>
          </cell>
          <cell r="G144">
            <v>41017.171623100417</v>
          </cell>
          <cell r="H144">
            <v>4.4512742556392926</v>
          </cell>
          <cell r="I144">
            <v>154.72070433360909</v>
          </cell>
          <cell r="J144">
            <v>4.5500666032660002E-2</v>
          </cell>
          <cell r="K144">
            <v>118.2703633379147</v>
          </cell>
          <cell r="L144">
            <v>300.39022511578219</v>
          </cell>
          <cell r="M144">
            <v>0</v>
          </cell>
          <cell r="N144">
            <v>1951.902008520007</v>
          </cell>
          <cell r="O144">
            <v>390.02500635092269</v>
          </cell>
          <cell r="P144">
            <v>0.34745256674982578</v>
          </cell>
          <cell r="Q144">
            <v>1</v>
          </cell>
          <cell r="R144">
            <v>97.020437394759597</v>
          </cell>
        </row>
        <row r="145">
          <cell r="B145">
            <v>2045</v>
          </cell>
          <cell r="C145" t="str">
            <v>BEV</v>
          </cell>
          <cell r="E145" t="str">
            <v>Pre</v>
          </cell>
          <cell r="F145" t="str">
            <v>SUV</v>
          </cell>
          <cell r="G145">
            <v>40298.043882620928</v>
          </cell>
          <cell r="H145">
            <v>4.4821771843053169</v>
          </cell>
          <cell r="I145">
            <v>154.3345847344095</v>
          </cell>
          <cell r="J145">
            <v>4.4890388535381701E-2</v>
          </cell>
          <cell r="K145">
            <v>118.3693485154345</v>
          </cell>
          <cell r="L145">
            <v>300.37029403933963</v>
          </cell>
          <cell r="M145">
            <v>0</v>
          </cell>
          <cell r="N145">
            <v>1947.300839166553</v>
          </cell>
          <cell r="O145">
            <v>390.15026955601792</v>
          </cell>
          <cell r="P145">
            <v>0.34722019493682649</v>
          </cell>
          <cell r="Q145">
            <v>1</v>
          </cell>
          <cell r="R145">
            <v>97.08536684086944</v>
          </cell>
        </row>
        <row r="146">
          <cell r="B146">
            <v>2050</v>
          </cell>
          <cell r="C146" t="str">
            <v>BEV</v>
          </cell>
          <cell r="E146" t="str">
            <v>Pre</v>
          </cell>
          <cell r="F146" t="str">
            <v>SUV</v>
          </cell>
          <cell r="G146">
            <v>39632.951199284536</v>
          </cell>
          <cell r="H146">
            <v>4.3822196253178252</v>
          </cell>
          <cell r="I146">
            <v>154.037104246502</v>
          </cell>
          <cell r="J146">
            <v>4.3983722695673397E-2</v>
          </cell>
          <cell r="K146">
            <v>118.6188821669795</v>
          </cell>
          <cell r="L146">
            <v>300.62376184855691</v>
          </cell>
          <cell r="M146">
            <v>0</v>
          </cell>
          <cell r="N146">
            <v>1925.0152204884489</v>
          </cell>
          <cell r="O146">
            <v>396.50935405541719</v>
          </cell>
          <cell r="P146">
            <v>0.34238765904234009</v>
          </cell>
          <cell r="Q146">
            <v>1</v>
          </cell>
          <cell r="R146">
            <v>98.455651393181142</v>
          </cell>
        </row>
        <row r="147">
          <cell r="B147">
            <v>2030</v>
          </cell>
          <cell r="C147" t="str">
            <v>BEV</v>
          </cell>
          <cell r="E147" t="str">
            <v>Pre</v>
          </cell>
          <cell r="F147" t="str">
            <v>truck</v>
          </cell>
          <cell r="G147">
            <v>47131</v>
          </cell>
          <cell r="H147">
            <v>5.9</v>
          </cell>
          <cell r="I147">
            <v>128</v>
          </cell>
          <cell r="J147">
            <v>6.6000000000000003E-2</v>
          </cell>
          <cell r="K147">
            <v>119.9</v>
          </cell>
          <cell r="L147">
            <v>302</v>
          </cell>
          <cell r="M147">
            <v>0</v>
          </cell>
          <cell r="N147">
            <v>2978</v>
          </cell>
          <cell r="O147">
            <v>261</v>
          </cell>
          <cell r="P147">
            <v>0.50700000000000001</v>
          </cell>
          <cell r="Q147">
            <v>1</v>
          </cell>
          <cell r="R147">
            <v>66.48915187376727</v>
          </cell>
        </row>
        <row r="148">
          <cell r="B148">
            <v>2035</v>
          </cell>
          <cell r="C148" t="str">
            <v>BEV</v>
          </cell>
          <cell r="E148" t="str">
            <v>Pre</v>
          </cell>
          <cell r="F148" t="str">
            <v>truck</v>
          </cell>
          <cell r="G148">
            <v>45827</v>
          </cell>
          <cell r="H148">
            <v>5.9000000000000012</v>
          </cell>
          <cell r="I148">
            <v>128</v>
          </cell>
          <cell r="J148">
            <v>6.7000000000000004E-2</v>
          </cell>
          <cell r="K148">
            <v>119.9</v>
          </cell>
          <cell r="L148">
            <v>302</v>
          </cell>
          <cell r="M148">
            <v>0</v>
          </cell>
          <cell r="N148">
            <v>2948</v>
          </cell>
          <cell r="O148">
            <v>262</v>
          </cell>
          <cell r="P148">
            <v>0.505</v>
          </cell>
          <cell r="Q148">
            <v>1</v>
          </cell>
          <cell r="R148">
            <v>66.752475247524757</v>
          </cell>
        </row>
        <row r="149">
          <cell r="B149">
            <v>2040</v>
          </cell>
          <cell r="C149" t="str">
            <v>BEV</v>
          </cell>
          <cell r="E149" t="str">
            <v>Pre</v>
          </cell>
          <cell r="F149" t="str">
            <v>truck</v>
          </cell>
          <cell r="G149">
            <v>44091.484596577007</v>
          </cell>
          <cell r="H149">
            <v>5.6710024449877752</v>
          </cell>
          <cell r="I149">
            <v>123.4200488997555</v>
          </cell>
          <cell r="J149">
            <v>6.7962836185818998E-2</v>
          </cell>
          <cell r="K149">
            <v>119.9</v>
          </cell>
          <cell r="L149">
            <v>302</v>
          </cell>
          <cell r="M149">
            <v>0</v>
          </cell>
          <cell r="N149">
            <v>2842.456723716381</v>
          </cell>
          <cell r="O149">
            <v>255.14865525672371</v>
          </cell>
          <cell r="P149">
            <v>0.5200298288508558</v>
          </cell>
          <cell r="Q149">
            <v>1</v>
          </cell>
          <cell r="R149">
            <v>64.823204612110828</v>
          </cell>
        </row>
        <row r="150">
          <cell r="B150">
            <v>2045</v>
          </cell>
          <cell r="C150" t="str">
            <v>BEV</v>
          </cell>
          <cell r="E150" t="str">
            <v>Pre</v>
          </cell>
          <cell r="F150" t="str">
            <v>truck</v>
          </cell>
          <cell r="G150">
            <v>43840</v>
          </cell>
          <cell r="H150">
            <v>5.9</v>
          </cell>
          <cell r="I150">
            <v>128</v>
          </cell>
          <cell r="J150">
            <v>6.5000000000000002E-2</v>
          </cell>
          <cell r="K150">
            <v>119.9</v>
          </cell>
          <cell r="L150">
            <v>302</v>
          </cell>
          <cell r="M150">
            <v>0</v>
          </cell>
          <cell r="N150">
            <v>2929</v>
          </cell>
          <cell r="O150">
            <v>263</v>
          </cell>
          <cell r="P150">
            <v>0.504</v>
          </cell>
          <cell r="Q150">
            <v>1</v>
          </cell>
          <cell r="R150">
            <v>66.884920634920633</v>
          </cell>
        </row>
        <row r="151">
          <cell r="B151">
            <v>2050</v>
          </cell>
          <cell r="C151" t="str">
            <v>BEV</v>
          </cell>
          <cell r="E151" t="str">
            <v>Pre</v>
          </cell>
          <cell r="F151" t="str">
            <v>truck</v>
          </cell>
          <cell r="G151">
            <v>42728.749922142633</v>
          </cell>
          <cell r="H151">
            <v>5.6713173466209907</v>
          </cell>
          <cell r="I151">
            <v>123.4263469324198</v>
          </cell>
          <cell r="J151">
            <v>6.6960137028962904E-2</v>
          </cell>
          <cell r="K151">
            <v>119.9</v>
          </cell>
          <cell r="L151">
            <v>302</v>
          </cell>
          <cell r="M151">
            <v>0</v>
          </cell>
          <cell r="N151">
            <v>2828.5867331049521</v>
          </cell>
          <cell r="O151">
            <v>255.4861413889754</v>
          </cell>
          <cell r="P151">
            <v>0.51900778573653072</v>
          </cell>
          <cell r="Q151">
            <v>1</v>
          </cell>
          <cell r="R151">
            <v>64.950856088144619</v>
          </cell>
        </row>
        <row r="152">
          <cell r="B152">
            <v>2020</v>
          </cell>
          <cell r="C152" t="str">
            <v>FuelCell</v>
          </cell>
          <cell r="E152" t="str">
            <v>Pre</v>
          </cell>
          <cell r="F152" t="str">
            <v>car</v>
          </cell>
          <cell r="G152">
            <v>53421.661684782608</v>
          </cell>
          <cell r="H152">
            <v>8.4494565217391315</v>
          </cell>
          <cell r="I152">
            <v>110.65047554347829</v>
          </cell>
          <cell r="J152">
            <v>0.23418206521739121</v>
          </cell>
          <cell r="K152">
            <v>1.6085258152173909</v>
          </cell>
          <cell r="L152">
            <v>35.509850543478258</v>
          </cell>
          <cell r="M152">
            <v>105.20652173913039</v>
          </cell>
          <cell r="N152">
            <v>1927.107336956522</v>
          </cell>
          <cell r="O152">
            <v>0</v>
          </cell>
          <cell r="P152">
            <v>0</v>
          </cell>
          <cell r="Q152">
            <v>0</v>
          </cell>
          <cell r="R152">
            <v>62.597384510869567</v>
          </cell>
          <cell r="S152">
            <v>62.577088994565209</v>
          </cell>
        </row>
        <row r="153">
          <cell r="B153">
            <v>2025</v>
          </cell>
          <cell r="C153" t="str">
            <v>FuelCell</v>
          </cell>
          <cell r="E153" t="str">
            <v>Pre</v>
          </cell>
          <cell r="F153" t="str">
            <v>car</v>
          </cell>
          <cell r="G153">
            <v>39633.285981588211</v>
          </cell>
          <cell r="H153">
            <v>7.9683743731756591</v>
          </cell>
          <cell r="I153">
            <v>113.6114063318614</v>
          </cell>
          <cell r="J153">
            <v>0.1043055534765361</v>
          </cell>
          <cell r="K153">
            <v>1.555800464037123</v>
          </cell>
          <cell r="L153">
            <v>36.424257166379761</v>
          </cell>
          <cell r="M153">
            <v>106.0941546291445</v>
          </cell>
          <cell r="N153">
            <v>1714.7023052166751</v>
          </cell>
          <cell r="O153">
            <v>0</v>
          </cell>
          <cell r="P153">
            <v>0</v>
          </cell>
          <cell r="Q153">
            <v>0</v>
          </cell>
          <cell r="R153">
            <v>67.431135394057321</v>
          </cell>
          <cell r="S153">
            <v>67.411531696729298</v>
          </cell>
        </row>
        <row r="154">
          <cell r="B154">
            <v>2030</v>
          </cell>
          <cell r="C154" t="str">
            <v>FuelCell</v>
          </cell>
          <cell r="E154" t="str">
            <v>Pre</v>
          </cell>
          <cell r="F154" t="str">
            <v>car</v>
          </cell>
          <cell r="G154">
            <v>40676.502035519821</v>
          </cell>
          <cell r="H154">
            <v>7.8336903974352454</v>
          </cell>
          <cell r="I154">
            <v>112.19189863111291</v>
          </cell>
          <cell r="J154">
            <v>7.44409444811968E-2</v>
          </cell>
          <cell r="K154">
            <v>1.7006997099384249</v>
          </cell>
          <cell r="L154">
            <v>39.995979848353777</v>
          </cell>
          <cell r="M154">
            <v>108.7588672332197</v>
          </cell>
          <cell r="N154">
            <v>1731.0079385273009</v>
          </cell>
          <cell r="O154">
            <v>0</v>
          </cell>
          <cell r="P154">
            <v>0</v>
          </cell>
          <cell r="Q154">
            <v>0</v>
          </cell>
          <cell r="R154">
            <v>67.616602208539007</v>
          </cell>
          <cell r="S154">
            <v>67.641419266195129</v>
          </cell>
        </row>
        <row r="155">
          <cell r="B155">
            <v>2035</v>
          </cell>
          <cell r="C155" t="str">
            <v>FuelCell</v>
          </cell>
          <cell r="E155" t="str">
            <v>Pre</v>
          </cell>
          <cell r="F155" t="str">
            <v>car</v>
          </cell>
          <cell r="G155">
            <v>41196.849028796008</v>
          </cell>
          <cell r="H155">
            <v>7.5954198473282446</v>
          </cell>
          <cell r="I155">
            <v>111.1064923286222</v>
          </cell>
          <cell r="J155">
            <v>6.6650328773335293E-2</v>
          </cell>
          <cell r="K155">
            <v>1.7045007935908101</v>
          </cell>
          <cell r="L155">
            <v>39.32567455218804</v>
          </cell>
          <cell r="M155">
            <v>115.0459526868717</v>
          </cell>
          <cell r="N155">
            <v>1760.6692615826471</v>
          </cell>
          <cell r="O155">
            <v>0</v>
          </cell>
          <cell r="P155">
            <v>0</v>
          </cell>
          <cell r="Q155">
            <v>0</v>
          </cell>
          <cell r="R155">
            <v>68.161427707656273</v>
          </cell>
          <cell r="S155">
            <v>68.152741289396104</v>
          </cell>
        </row>
        <row r="156">
          <cell r="B156">
            <v>2040</v>
          </cell>
          <cell r="C156" t="str">
            <v>FuelCell</v>
          </cell>
          <cell r="E156" t="str">
            <v>Pre</v>
          </cell>
          <cell r="F156" t="str">
            <v>car</v>
          </cell>
          <cell r="G156">
            <v>35964.593643895147</v>
          </cell>
          <cell r="H156">
            <v>7.4335008375209366</v>
          </cell>
          <cell r="I156">
            <v>108.50912218751419</v>
          </cell>
          <cell r="J156">
            <v>5.8051292498528598E-2</v>
          </cell>
          <cell r="K156">
            <v>1.697306351577708</v>
          </cell>
          <cell r="L156">
            <v>39.156050522884691</v>
          </cell>
          <cell r="M156">
            <v>114.6720086921092</v>
          </cell>
          <cell r="N156">
            <v>1694.940875548916</v>
          </cell>
          <cell r="O156">
            <v>0</v>
          </cell>
          <cell r="P156">
            <v>0</v>
          </cell>
          <cell r="Q156">
            <v>0</v>
          </cell>
          <cell r="R156">
            <v>69.533985241522942</v>
          </cell>
          <cell r="S156">
            <v>69.543058988636872</v>
          </cell>
        </row>
        <row r="157">
          <cell r="B157">
            <v>2045</v>
          </cell>
          <cell r="C157" t="str">
            <v>FuelCell</v>
          </cell>
          <cell r="E157" t="str">
            <v>Pre</v>
          </cell>
          <cell r="F157" t="str">
            <v>car</v>
          </cell>
          <cell r="G157">
            <v>34631.403565136286</v>
          </cell>
          <cell r="H157">
            <v>7.3657684734169351</v>
          </cell>
          <cell r="I157">
            <v>108.6246761322417</v>
          </cell>
          <cell r="J157">
            <v>5.7097212146336403E-2</v>
          </cell>
          <cell r="K157">
            <v>1.695714581821951</v>
          </cell>
          <cell r="L157">
            <v>39.190175147683703</v>
          </cell>
          <cell r="M157">
            <v>114.72390921339</v>
          </cell>
          <cell r="N157">
            <v>1683.9324282309051</v>
          </cell>
          <cell r="O157">
            <v>0</v>
          </cell>
          <cell r="P157">
            <v>0</v>
          </cell>
          <cell r="Q157">
            <v>0</v>
          </cell>
          <cell r="R157">
            <v>70.217545859674587</v>
          </cell>
          <cell r="S157">
            <v>70.248339206135341</v>
          </cell>
        </row>
        <row r="158">
          <cell r="B158">
            <v>2050</v>
          </cell>
          <cell r="C158" t="str">
            <v>FuelCell</v>
          </cell>
          <cell r="E158" t="str">
            <v>Pre</v>
          </cell>
          <cell r="F158" t="str">
            <v>car</v>
          </cell>
          <cell r="G158">
            <v>31534.53382956389</v>
          </cell>
          <cell r="H158">
            <v>7.117139039984731</v>
          </cell>
          <cell r="I158">
            <v>117.7227788911156</v>
          </cell>
          <cell r="J158">
            <v>5.4969367306040601E-2</v>
          </cell>
          <cell r="K158">
            <v>1.6189140185132169</v>
          </cell>
          <cell r="L158">
            <v>42.350415115946177</v>
          </cell>
          <cell r="M158">
            <v>119.150682317015</v>
          </cell>
          <cell r="N158">
            <v>1622.457772688233</v>
          </cell>
          <cell r="O158">
            <v>0</v>
          </cell>
          <cell r="P158">
            <v>0</v>
          </cell>
          <cell r="Q158">
            <v>0</v>
          </cell>
          <cell r="R158">
            <v>73.525069185991029</v>
          </cell>
          <cell r="S158">
            <v>73.563999427426268</v>
          </cell>
        </row>
        <row r="159">
          <cell r="B159">
            <v>2025</v>
          </cell>
          <cell r="C159" t="str">
            <v>FuelCell</v>
          </cell>
          <cell r="E159" t="str">
            <v>Pre</v>
          </cell>
          <cell r="F159" t="str">
            <v>SUV</v>
          </cell>
          <cell r="G159">
            <v>109303</v>
          </cell>
          <cell r="H159">
            <v>8.3000000000000007</v>
          </cell>
          <cell r="I159">
            <v>133</v>
          </cell>
          <cell r="J159">
            <v>0.17499999999999991</v>
          </cell>
          <cell r="K159">
            <v>1.7</v>
          </cell>
          <cell r="L159">
            <v>33</v>
          </cell>
          <cell r="M159">
            <v>240</v>
          </cell>
          <cell r="N159">
            <v>2878</v>
          </cell>
          <cell r="O159">
            <v>0</v>
          </cell>
          <cell r="P159">
            <v>0</v>
          </cell>
          <cell r="Q159">
            <v>0</v>
          </cell>
          <cell r="R159">
            <v>40.1</v>
          </cell>
          <cell r="S159">
            <v>40.11</v>
          </cell>
        </row>
        <row r="160">
          <cell r="B160">
            <v>2030</v>
          </cell>
          <cell r="C160" t="str">
            <v>FuelCell</v>
          </cell>
          <cell r="E160" t="str">
            <v>Pre</v>
          </cell>
          <cell r="F160" t="str">
            <v>SUV</v>
          </cell>
          <cell r="G160">
            <v>42945.892328083581</v>
          </cell>
          <cell r="H160">
            <v>7.7148526430687667</v>
          </cell>
          <cell r="I160">
            <v>144.64353656634961</v>
          </cell>
          <cell r="J160">
            <v>9.1861453297988394E-2</v>
          </cell>
          <cell r="K160">
            <v>1.7970294713862469</v>
          </cell>
          <cell r="L160">
            <v>33.970294713862472</v>
          </cell>
          <cell r="M160">
            <v>140.0596444721659</v>
          </cell>
          <cell r="N160">
            <v>2187.3975518478092</v>
          </cell>
          <cell r="O160">
            <v>0</v>
          </cell>
          <cell r="P160">
            <v>0</v>
          </cell>
          <cell r="Q160">
            <v>0</v>
          </cell>
          <cell r="R160">
            <v>54.313831280212057</v>
          </cell>
          <cell r="S160">
            <v>54.332940121627949</v>
          </cell>
        </row>
        <row r="161">
          <cell r="B161">
            <v>2035</v>
          </cell>
          <cell r="C161" t="str">
            <v>FuelCell</v>
          </cell>
          <cell r="E161" t="str">
            <v>Pre</v>
          </cell>
          <cell r="F161" t="str">
            <v>SUV</v>
          </cell>
          <cell r="G161">
            <v>59492.558620689662</v>
          </cell>
          <cell r="H161">
            <v>8.5555638397017706</v>
          </cell>
          <cell r="I161">
            <v>129.4443616029823</v>
          </cell>
          <cell r="J161">
            <v>0.106</v>
          </cell>
          <cell r="K161">
            <v>1.877781919850886</v>
          </cell>
          <cell r="L161">
            <v>34.777819198508851</v>
          </cell>
          <cell r="M161">
            <v>240</v>
          </cell>
          <cell r="N161">
            <v>3048.4503261882569</v>
          </cell>
          <cell r="O161">
            <v>0</v>
          </cell>
          <cell r="P161">
            <v>0</v>
          </cell>
          <cell r="Q161">
            <v>0</v>
          </cell>
          <cell r="R161">
            <v>42.5</v>
          </cell>
          <cell r="S161">
            <v>42.505556383970173</v>
          </cell>
        </row>
        <row r="162">
          <cell r="B162">
            <v>2040</v>
          </cell>
          <cell r="C162" t="str">
            <v>FuelCell</v>
          </cell>
          <cell r="E162" t="str">
            <v>Pre</v>
          </cell>
          <cell r="F162" t="str">
            <v>SUV</v>
          </cell>
          <cell r="G162">
            <v>57289.381800197822</v>
          </cell>
          <cell r="H162">
            <v>8.5594856577645881</v>
          </cell>
          <cell r="I162">
            <v>129.40514342235409</v>
          </cell>
          <cell r="J162">
            <v>9.1999999999999998E-2</v>
          </cell>
          <cell r="K162">
            <v>1.8797428288822939</v>
          </cell>
          <cell r="L162">
            <v>34.79742828882295</v>
          </cell>
          <cell r="M162">
            <v>240</v>
          </cell>
          <cell r="N162">
            <v>3031.1335311572702</v>
          </cell>
          <cell r="O162">
            <v>0</v>
          </cell>
          <cell r="P162">
            <v>0</v>
          </cell>
          <cell r="Q162">
            <v>0</v>
          </cell>
          <cell r="R162">
            <v>43.3</v>
          </cell>
          <cell r="S162">
            <v>43.267974282888233</v>
          </cell>
        </row>
        <row r="163">
          <cell r="B163">
            <v>2045</v>
          </cell>
          <cell r="C163" t="str">
            <v>FuelCell</v>
          </cell>
          <cell r="E163" t="str">
            <v>Pre</v>
          </cell>
          <cell r="F163" t="str">
            <v>SUV</v>
          </cell>
          <cell r="G163">
            <v>55560.224799662588</v>
          </cell>
          <cell r="H163">
            <v>8.5512863770560941</v>
          </cell>
          <cell r="I163">
            <v>129.3897089835512</v>
          </cell>
          <cell r="J163">
            <v>9.1999999999999998E-2</v>
          </cell>
          <cell r="K163">
            <v>1.8805145508224379</v>
          </cell>
          <cell r="L163">
            <v>34.805145508224378</v>
          </cell>
          <cell r="M163">
            <v>240</v>
          </cell>
          <cell r="N163">
            <v>3016.1358076760862</v>
          </cell>
          <cell r="O163">
            <v>0</v>
          </cell>
          <cell r="P163">
            <v>0</v>
          </cell>
          <cell r="Q163">
            <v>0</v>
          </cell>
          <cell r="R163">
            <v>43.7</v>
          </cell>
          <cell r="S163">
            <v>43.679025727541116</v>
          </cell>
        </row>
        <row r="164">
          <cell r="B164">
            <v>2050</v>
          </cell>
          <cell r="C164" t="str">
            <v>FuelCell</v>
          </cell>
          <cell r="E164" t="str">
            <v>Pre</v>
          </cell>
          <cell r="F164" t="str">
            <v>SUV</v>
          </cell>
          <cell r="G164">
            <v>53838.419831703432</v>
          </cell>
          <cell r="H164">
            <v>8.5531498749147143</v>
          </cell>
          <cell r="I164">
            <v>129.37480100068231</v>
          </cell>
          <cell r="J164">
            <v>9.0999999999999998E-2</v>
          </cell>
          <cell r="K164">
            <v>1.881259949965886</v>
          </cell>
          <cell r="L164">
            <v>34.812599499658859</v>
          </cell>
          <cell r="M164">
            <v>240</v>
          </cell>
          <cell r="N164">
            <v>3002.1080282010462</v>
          </cell>
          <cell r="O164">
            <v>0</v>
          </cell>
          <cell r="P164">
            <v>0</v>
          </cell>
          <cell r="Q164">
            <v>0</v>
          </cell>
          <cell r="R164">
            <v>44.1</v>
          </cell>
          <cell r="S164">
            <v>44.090000000000011</v>
          </cell>
        </row>
        <row r="165">
          <cell r="B165">
            <v>2025</v>
          </cell>
          <cell r="C165" t="str">
            <v>FuelCell</v>
          </cell>
          <cell r="E165" t="str">
            <v>Pre</v>
          </cell>
          <cell r="F165" t="str">
            <v>truck</v>
          </cell>
          <cell r="G165">
            <v>51181</v>
          </cell>
          <cell r="H165">
            <v>8.1999999999999993</v>
          </cell>
          <cell r="I165">
            <v>113</v>
          </cell>
          <cell r="J165">
            <v>0.17299999999999999</v>
          </cell>
          <cell r="K165">
            <v>1.8</v>
          </cell>
          <cell r="L165">
            <v>34</v>
          </cell>
          <cell r="M165">
            <v>240</v>
          </cell>
          <cell r="N165">
            <v>2812</v>
          </cell>
          <cell r="O165">
            <v>0</v>
          </cell>
          <cell r="P165">
            <v>0</v>
          </cell>
          <cell r="Q165">
            <v>0</v>
          </cell>
          <cell r="R165">
            <v>40.4</v>
          </cell>
          <cell r="S165">
            <v>40.36</v>
          </cell>
        </row>
        <row r="166">
          <cell r="B166">
            <v>2030</v>
          </cell>
          <cell r="C166" t="str">
            <v>FuelCell</v>
          </cell>
          <cell r="E166" t="str">
            <v>Pre</v>
          </cell>
          <cell r="F166" t="str">
            <v>truck</v>
          </cell>
          <cell r="G166">
            <v>47727</v>
          </cell>
          <cell r="H166">
            <v>8.1999999999999993</v>
          </cell>
          <cell r="I166">
            <v>113</v>
          </cell>
          <cell r="J166">
            <v>0.11899999999999999</v>
          </cell>
          <cell r="K166">
            <v>1.8</v>
          </cell>
          <cell r="L166">
            <v>34</v>
          </cell>
          <cell r="M166">
            <v>240</v>
          </cell>
          <cell r="N166">
            <v>2756</v>
          </cell>
          <cell r="O166">
            <v>0</v>
          </cell>
          <cell r="P166">
            <v>0</v>
          </cell>
          <cell r="Q166">
            <v>0</v>
          </cell>
          <cell r="R166">
            <v>41.9</v>
          </cell>
          <cell r="S166">
            <v>41.93</v>
          </cell>
        </row>
        <row r="167">
          <cell r="B167">
            <v>2035</v>
          </cell>
          <cell r="C167" t="str">
            <v>FuelCell</v>
          </cell>
          <cell r="E167" t="str">
            <v>Pre</v>
          </cell>
          <cell r="F167" t="str">
            <v>truck</v>
          </cell>
          <cell r="G167">
            <v>44375</v>
          </cell>
          <cell r="H167">
            <v>8.1</v>
          </cell>
          <cell r="I167">
            <v>113</v>
          </cell>
          <cell r="J167">
            <v>0.105</v>
          </cell>
          <cell r="K167">
            <v>1.8</v>
          </cell>
          <cell r="L167">
            <v>34</v>
          </cell>
          <cell r="M167">
            <v>240</v>
          </cell>
          <cell r="N167">
            <v>2731</v>
          </cell>
          <cell r="O167">
            <v>0</v>
          </cell>
          <cell r="P167">
            <v>0</v>
          </cell>
          <cell r="Q167">
            <v>0</v>
          </cell>
          <cell r="R167">
            <v>42.7</v>
          </cell>
          <cell r="S167">
            <v>42.71</v>
          </cell>
        </row>
        <row r="168">
          <cell r="B168">
            <v>2020</v>
          </cell>
          <cell r="C168" t="str">
            <v>Hybrid</v>
          </cell>
          <cell r="E168" t="str">
            <v>Pre</v>
          </cell>
          <cell r="F168" t="str">
            <v>car</v>
          </cell>
          <cell r="G168">
            <v>41261.587656303069</v>
          </cell>
          <cell r="H168">
            <v>7.9545327117231164</v>
          </cell>
          <cell r="I168">
            <v>111.06892463490691</v>
          </cell>
          <cell r="J168">
            <v>5.5041915465127003E-2</v>
          </cell>
          <cell r="K168">
            <v>1.199410911111797</v>
          </cell>
          <cell r="L168">
            <v>35.121028744326779</v>
          </cell>
          <cell r="M168">
            <v>158.4388897465189</v>
          </cell>
          <cell r="N168">
            <v>1842.5346383031281</v>
          </cell>
          <cell r="O168">
            <v>0</v>
          </cell>
          <cell r="P168">
            <v>0</v>
          </cell>
          <cell r="Q168">
            <v>0</v>
          </cell>
          <cell r="R168">
            <v>40.080728024946737</v>
          </cell>
          <cell r="S168">
            <v>40.07618827379666</v>
          </cell>
        </row>
        <row r="169">
          <cell r="B169">
            <v>2025</v>
          </cell>
          <cell r="C169" t="str">
            <v>Hybrid</v>
          </cell>
          <cell r="E169" t="str">
            <v>Pre</v>
          </cell>
          <cell r="F169" t="str">
            <v>car</v>
          </cell>
          <cell r="G169">
            <v>40166.059499182273</v>
          </cell>
          <cell r="H169">
            <v>7.9011908501120987</v>
          </cell>
          <cell r="I169">
            <v>110.36274085065359</v>
          </cell>
          <cell r="J169">
            <v>5.4060685158509203E-2</v>
          </cell>
          <cell r="K169">
            <v>1.2106840754259229</v>
          </cell>
          <cell r="L169">
            <v>35.730144375006773</v>
          </cell>
          <cell r="M169">
            <v>156.38600006498501</v>
          </cell>
          <cell r="N169">
            <v>1787.8642138439709</v>
          </cell>
          <cell r="O169">
            <v>0</v>
          </cell>
          <cell r="P169">
            <v>0</v>
          </cell>
          <cell r="Q169">
            <v>0</v>
          </cell>
          <cell r="R169">
            <v>48.405154935069163</v>
          </cell>
          <cell r="S169">
            <v>48.39311890088706</v>
          </cell>
        </row>
        <row r="170">
          <cell r="B170">
            <v>2030</v>
          </cell>
          <cell r="C170" t="str">
            <v>Hybrid</v>
          </cell>
          <cell r="E170" t="str">
            <v>Pre</v>
          </cell>
          <cell r="F170" t="str">
            <v>car</v>
          </cell>
          <cell r="G170">
            <v>41000.727974748712</v>
          </cell>
          <cell r="H170">
            <v>7.6843031842618306</v>
          </cell>
          <cell r="I170">
            <v>110.9550422402079</v>
          </cell>
          <cell r="J170">
            <v>5.8564643131429901E-2</v>
          </cell>
          <cell r="K170">
            <v>1.288375292221219</v>
          </cell>
          <cell r="L170">
            <v>35.832701769784528</v>
          </cell>
          <cell r="M170">
            <v>166.1219691279359</v>
          </cell>
          <cell r="N170">
            <v>1805.216475791002</v>
          </cell>
          <cell r="O170">
            <v>0</v>
          </cell>
          <cell r="P170">
            <v>0</v>
          </cell>
          <cell r="Q170">
            <v>0</v>
          </cell>
          <cell r="R170">
            <v>47.661106938196788</v>
          </cell>
          <cell r="S170">
            <v>47.662302407818451</v>
          </cell>
        </row>
        <row r="171">
          <cell r="B171">
            <v>2035</v>
          </cell>
          <cell r="C171" t="str">
            <v>Hybrid</v>
          </cell>
          <cell r="E171" t="str">
            <v>Pre</v>
          </cell>
          <cell r="F171" t="str">
            <v>car</v>
          </cell>
          <cell r="G171">
            <v>39763.929444660047</v>
          </cell>
          <cell r="H171">
            <v>7.7541403521151597</v>
          </cell>
          <cell r="I171">
            <v>109.5208164273366</v>
          </cell>
          <cell r="J171">
            <v>5.8716270331298698E-2</v>
          </cell>
          <cell r="K171">
            <v>1.3382087287866491</v>
          </cell>
          <cell r="L171">
            <v>32.558885791906292</v>
          </cell>
          <cell r="M171">
            <v>159.56034999823589</v>
          </cell>
          <cell r="N171">
            <v>1772.418498394665</v>
          </cell>
          <cell r="O171">
            <v>0</v>
          </cell>
          <cell r="P171">
            <v>0</v>
          </cell>
          <cell r="Q171">
            <v>0</v>
          </cell>
          <cell r="R171">
            <v>50.533495042867727</v>
          </cell>
          <cell r="S171">
            <v>50.53575036164132</v>
          </cell>
        </row>
        <row r="172">
          <cell r="B172">
            <v>2040</v>
          </cell>
          <cell r="C172" t="str">
            <v>Hybrid</v>
          </cell>
          <cell r="E172" t="str">
            <v>Pre</v>
          </cell>
          <cell r="F172" t="str">
            <v>car</v>
          </cell>
          <cell r="G172">
            <v>40392.010153977528</v>
          </cell>
          <cell r="H172">
            <v>7.7525138099431574</v>
          </cell>
          <cell r="I172">
            <v>109.1031809569557</v>
          </cell>
          <cell r="J172">
            <v>6.0172964534464801E-2</v>
          </cell>
          <cell r="K172">
            <v>1.2983561497611611</v>
          </cell>
          <cell r="L172">
            <v>32.426386998639018</v>
          </cell>
          <cell r="M172">
            <v>162.00653804072269</v>
          </cell>
          <cell r="N172">
            <v>1783.199610386145</v>
          </cell>
          <cell r="O172">
            <v>0</v>
          </cell>
          <cell r="P172">
            <v>0</v>
          </cell>
          <cell r="Q172">
            <v>0</v>
          </cell>
          <cell r="R172">
            <v>50.863169482027061</v>
          </cell>
          <cell r="S172">
            <v>50.862019187148078</v>
          </cell>
        </row>
        <row r="173">
          <cell r="B173">
            <v>2045</v>
          </cell>
          <cell r="C173" t="str">
            <v>Hybrid</v>
          </cell>
          <cell r="E173" t="str">
            <v>Pre</v>
          </cell>
          <cell r="F173" t="str">
            <v>car</v>
          </cell>
          <cell r="G173">
            <v>38772.85</v>
          </cell>
          <cell r="H173">
            <v>7.8134421743889098</v>
          </cell>
          <cell r="I173">
            <v>108.198686610726</v>
          </cell>
          <cell r="J173">
            <v>6.04157971543232E-2</v>
          </cell>
          <cell r="K173">
            <v>1.278730390368479</v>
          </cell>
          <cell r="L173">
            <v>31.90417730755199</v>
          </cell>
          <cell r="M173">
            <v>158.3058190441445</v>
          </cell>
          <cell r="N173">
            <v>1764.2568588106531</v>
          </cell>
          <cell r="O173">
            <v>0</v>
          </cell>
          <cell r="P173">
            <v>0</v>
          </cell>
          <cell r="Q173">
            <v>0</v>
          </cell>
          <cell r="R173">
            <v>52.128626413717619</v>
          </cell>
          <cell r="S173">
            <v>52.120627690623863</v>
          </cell>
        </row>
        <row r="174">
          <cell r="B174">
            <v>2050</v>
          </cell>
          <cell r="C174" t="str">
            <v>Hybrid</v>
          </cell>
          <cell r="E174" t="str">
            <v>Pre</v>
          </cell>
          <cell r="F174" t="str">
            <v>car</v>
          </cell>
          <cell r="G174">
            <v>38033.478008298764</v>
          </cell>
          <cell r="H174">
            <v>7.8409199762892721</v>
          </cell>
          <cell r="I174">
            <v>108.3991227030231</v>
          </cell>
          <cell r="J174">
            <v>5.9893017190278598E-2</v>
          </cell>
          <cell r="K174">
            <v>1.240505038529935</v>
          </cell>
          <cell r="L174">
            <v>31.79144042679312</v>
          </cell>
          <cell r="M174">
            <v>157.92576170717251</v>
          </cell>
          <cell r="N174">
            <v>1758.5004386484879</v>
          </cell>
          <cell r="O174">
            <v>0</v>
          </cell>
          <cell r="P174">
            <v>0</v>
          </cell>
          <cell r="Q174">
            <v>0</v>
          </cell>
          <cell r="R174">
            <v>53.097531713100167</v>
          </cell>
          <cell r="S174">
            <v>53.094494131594537</v>
          </cell>
        </row>
        <row r="175">
          <cell r="B175">
            <v>2020</v>
          </cell>
          <cell r="C175" t="str">
            <v>Hybrid</v>
          </cell>
          <cell r="E175" t="str">
            <v>Pre</v>
          </cell>
          <cell r="F175" t="str">
            <v>SUV</v>
          </cell>
          <cell r="G175">
            <v>48954.110778854221</v>
          </cell>
          <cell r="H175">
            <v>8.0112365550385238</v>
          </cell>
          <cell r="I175">
            <v>174.24026241513471</v>
          </cell>
          <cell r="J175">
            <v>6.1781493630330302E-2</v>
          </cell>
          <cell r="K175">
            <v>1.510084674651003</v>
          </cell>
          <cell r="L175">
            <v>44.329178427034861</v>
          </cell>
          <cell r="M175">
            <v>169.03597528415591</v>
          </cell>
          <cell r="N175">
            <v>2277.2318712335041</v>
          </cell>
          <cell r="O175">
            <v>0</v>
          </cell>
          <cell r="P175">
            <v>0</v>
          </cell>
          <cell r="Q175">
            <v>0</v>
          </cell>
          <cell r="R175">
            <v>35.485466473415208</v>
          </cell>
          <cell r="S175">
            <v>35.471172171790371</v>
          </cell>
        </row>
        <row r="176">
          <cell r="B176">
            <v>2025</v>
          </cell>
          <cell r="C176" t="str">
            <v>Hybrid</v>
          </cell>
          <cell r="E176" t="str">
            <v>Pre</v>
          </cell>
          <cell r="F176" t="str">
            <v>SUV</v>
          </cell>
          <cell r="G176">
            <v>47794.010620186462</v>
          </cell>
          <cell r="H176">
            <v>7.8642332117281439</v>
          </cell>
          <cell r="I176">
            <v>174.16703148223209</v>
          </cell>
          <cell r="J176">
            <v>6.1160410755303297E-2</v>
          </cell>
          <cell r="K176">
            <v>1.5149452776651799</v>
          </cell>
          <cell r="L176">
            <v>44.146426158627207</v>
          </cell>
          <cell r="M176">
            <v>171.76292392919879</v>
          </cell>
          <cell r="N176">
            <v>2238.9793271179569</v>
          </cell>
          <cell r="O176">
            <v>0</v>
          </cell>
          <cell r="P176">
            <v>0</v>
          </cell>
          <cell r="Q176">
            <v>0</v>
          </cell>
          <cell r="R176">
            <v>42.488983921091737</v>
          </cell>
          <cell r="S176">
            <v>42.474798000270233</v>
          </cell>
        </row>
        <row r="177">
          <cell r="B177">
            <v>2030</v>
          </cell>
          <cell r="C177" t="str">
            <v>Hybrid</v>
          </cell>
          <cell r="E177" t="str">
            <v>Pre</v>
          </cell>
          <cell r="F177" t="str">
            <v>SUV</v>
          </cell>
          <cell r="G177">
            <v>47601.153938979507</v>
          </cell>
          <cell r="H177">
            <v>7.861973813881459</v>
          </cell>
          <cell r="I177">
            <v>174.0744956859275</v>
          </cell>
          <cell r="J177">
            <v>6.4996420023732404E-2</v>
          </cell>
          <cell r="K177">
            <v>1.517555962269463</v>
          </cell>
          <cell r="L177">
            <v>44.043120613020648</v>
          </cell>
          <cell r="M177">
            <v>172.1745338991573</v>
          </cell>
          <cell r="N177">
            <v>2224.4880432815112</v>
          </cell>
          <cell r="O177">
            <v>0</v>
          </cell>
          <cell r="P177">
            <v>0</v>
          </cell>
          <cell r="Q177">
            <v>0</v>
          </cell>
          <cell r="R177">
            <v>42.543092455903952</v>
          </cell>
          <cell r="S177">
            <v>42.547376561211557</v>
          </cell>
        </row>
        <row r="178">
          <cell r="B178">
            <v>2035</v>
          </cell>
          <cell r="C178" t="str">
            <v>Hybrid</v>
          </cell>
          <cell r="E178" t="str">
            <v>Pre</v>
          </cell>
          <cell r="F178" t="str">
            <v>SUV</v>
          </cell>
          <cell r="G178">
            <v>45779.832936857289</v>
          </cell>
          <cell r="H178">
            <v>7.9935602300185433</v>
          </cell>
          <cell r="I178">
            <v>166.15884016708191</v>
          </cell>
          <cell r="J178">
            <v>7.0346114222563497E-2</v>
          </cell>
          <cell r="K178">
            <v>1.555371157772492</v>
          </cell>
          <cell r="L178">
            <v>41.627287541910952</v>
          </cell>
          <cell r="M178">
            <v>180.7277427088992</v>
          </cell>
          <cell r="N178">
            <v>2339.373555359919</v>
          </cell>
          <cell r="O178">
            <v>0</v>
          </cell>
          <cell r="P178">
            <v>0</v>
          </cell>
          <cell r="Q178">
            <v>0</v>
          </cell>
          <cell r="R178">
            <v>42.398625133459461</v>
          </cell>
          <cell r="S178">
            <v>42.402165133834082</v>
          </cell>
        </row>
        <row r="179">
          <cell r="B179">
            <v>2040</v>
          </cell>
          <cell r="C179" t="str">
            <v>Hybrid</v>
          </cell>
          <cell r="E179" t="str">
            <v>Pre</v>
          </cell>
          <cell r="F179" t="str">
            <v>SUV</v>
          </cell>
          <cell r="G179">
            <v>45644.161022159919</v>
          </cell>
          <cell r="H179">
            <v>7.9678939472195571</v>
          </cell>
          <cell r="I179">
            <v>166.0716200595194</v>
          </cell>
          <cell r="J179">
            <v>7.1393147888536304E-2</v>
          </cell>
          <cell r="K179">
            <v>1.556169605745346</v>
          </cell>
          <cell r="L179">
            <v>41.588701148577201</v>
          </cell>
          <cell r="M179">
            <v>180.83764972084899</v>
          </cell>
          <cell r="N179">
            <v>2338.2974741139719</v>
          </cell>
          <cell r="O179">
            <v>0</v>
          </cell>
          <cell r="P179">
            <v>0</v>
          </cell>
          <cell r="Q179">
            <v>0</v>
          </cell>
          <cell r="R179">
            <v>43.045852086868827</v>
          </cell>
          <cell r="S179">
            <v>43.046547381883457</v>
          </cell>
        </row>
        <row r="180">
          <cell r="B180">
            <v>2045</v>
          </cell>
          <cell r="C180" t="str">
            <v>Hybrid</v>
          </cell>
          <cell r="E180" t="str">
            <v>Pre</v>
          </cell>
          <cell r="F180" t="str">
            <v>SUV</v>
          </cell>
          <cell r="G180">
            <v>44498.089845626069</v>
          </cell>
          <cell r="H180">
            <v>7.9322229845626069</v>
          </cell>
          <cell r="I180">
            <v>167.6710806174957</v>
          </cell>
          <cell r="J180">
            <v>7.2988096054888499E-2</v>
          </cell>
          <cell r="K180">
            <v>1.5502847341337911</v>
          </cell>
          <cell r="L180">
            <v>42.035677530017153</v>
          </cell>
          <cell r="M180">
            <v>184.8400686106346</v>
          </cell>
          <cell r="N180">
            <v>2367.92102915952</v>
          </cell>
          <cell r="O180">
            <v>0</v>
          </cell>
          <cell r="P180">
            <v>0</v>
          </cell>
          <cell r="Q180">
            <v>0</v>
          </cell>
          <cell r="R180">
            <v>43.45200343053174</v>
          </cell>
          <cell r="S180">
            <v>43.439282675814752</v>
          </cell>
        </row>
        <row r="181">
          <cell r="B181">
            <v>2050</v>
          </cell>
          <cell r="C181" t="str">
            <v>Hybrid</v>
          </cell>
          <cell r="E181" t="str">
            <v>Pre</v>
          </cell>
          <cell r="F181" t="str">
            <v>SUV</v>
          </cell>
          <cell r="G181">
            <v>44417.296821094133</v>
          </cell>
          <cell r="H181">
            <v>7.9331402989978637</v>
          </cell>
          <cell r="I181">
            <v>167.54887465089541</v>
          </cell>
          <cell r="J181">
            <v>7.2664572038771094E-2</v>
          </cell>
          <cell r="K181">
            <v>1.551047313947757</v>
          </cell>
          <cell r="L181">
            <v>41.989855429604077</v>
          </cell>
          <cell r="M181">
            <v>185.01199277148021</v>
          </cell>
          <cell r="N181">
            <v>2368.483941186134</v>
          </cell>
          <cell r="O181">
            <v>0</v>
          </cell>
          <cell r="P181">
            <v>0</v>
          </cell>
          <cell r="Q181">
            <v>0</v>
          </cell>
          <cell r="R181">
            <v>44.052164448825373</v>
          </cell>
          <cell r="S181">
            <v>44.062839658288162</v>
          </cell>
        </row>
        <row r="182">
          <cell r="B182">
            <v>2020</v>
          </cell>
          <cell r="C182" t="str">
            <v>PHEV</v>
          </cell>
          <cell r="E182" t="str">
            <v>Pre</v>
          </cell>
          <cell r="F182" t="str">
            <v>car</v>
          </cell>
          <cell r="G182">
            <v>39090.002563259943</v>
          </cell>
          <cell r="H182">
            <v>7.8875418994413407</v>
          </cell>
          <cell r="I182">
            <v>106.6862635557016</v>
          </cell>
          <cell r="J182">
            <v>4.5266874794610501E-2</v>
          </cell>
          <cell r="K182">
            <v>15.78341110745974</v>
          </cell>
          <cell r="L182">
            <v>104.38281301347359</v>
          </cell>
          <cell r="M182">
            <v>71.163095629313176</v>
          </cell>
          <cell r="N182">
            <v>1862.7103516266841</v>
          </cell>
          <cell r="O182">
            <v>39.287906671048297</v>
          </cell>
          <cell r="P182">
            <v>0.32774140650673678</v>
          </cell>
          <cell r="Q182">
            <v>0.63578639500492928</v>
          </cell>
          <cell r="R182">
            <v>79.955959701712715</v>
          </cell>
          <cell r="S182">
            <v>39.981604337824521</v>
          </cell>
        </row>
        <row r="183">
          <cell r="B183">
            <v>2025</v>
          </cell>
          <cell r="C183" t="str">
            <v>PHEV</v>
          </cell>
          <cell r="E183" t="str">
            <v>Pre</v>
          </cell>
          <cell r="F183" t="str">
            <v>car</v>
          </cell>
          <cell r="G183">
            <v>33414.598519223262</v>
          </cell>
          <cell r="H183">
            <v>7.6376561280249806</v>
          </cell>
          <cell r="I183">
            <v>112.1206210967994</v>
          </cell>
          <cell r="J183">
            <v>4.7145272248243497E-2</v>
          </cell>
          <cell r="K183">
            <v>17.4325343969555</v>
          </cell>
          <cell r="L183">
            <v>109.48990046838411</v>
          </cell>
          <cell r="M183">
            <v>73.666886221701802</v>
          </cell>
          <cell r="N183">
            <v>1822.2241534933651</v>
          </cell>
          <cell r="O183">
            <v>43.157359972677597</v>
          </cell>
          <cell r="P183">
            <v>0.33772043325526929</v>
          </cell>
          <cell r="Q183">
            <v>0.65579771662763475</v>
          </cell>
          <cell r="R183">
            <v>81.506957395126022</v>
          </cell>
          <cell r="S183">
            <v>46.622769442818111</v>
          </cell>
        </row>
        <row r="184">
          <cell r="B184">
            <v>2030</v>
          </cell>
          <cell r="C184" t="str">
            <v>PHEV</v>
          </cell>
          <cell r="E184" t="str">
            <v>Pre</v>
          </cell>
          <cell r="F184" t="str">
            <v>car</v>
          </cell>
          <cell r="G184">
            <v>47216.073484248853</v>
          </cell>
          <cell r="H184">
            <v>6.705271489631154</v>
          </cell>
          <cell r="I184">
            <v>105.7779642235238</v>
          </cell>
          <cell r="J184">
            <v>5.2936710463827703E-2</v>
          </cell>
          <cell r="K184">
            <v>21.700164635111602</v>
          </cell>
          <cell r="L184">
            <v>122.45670413170809</v>
          </cell>
          <cell r="M184">
            <v>78.953617223365526</v>
          </cell>
          <cell r="N184">
            <v>1857.8618331486459</v>
          </cell>
          <cell r="O184">
            <v>60.355390216875101</v>
          </cell>
          <cell r="P184">
            <v>0.36371154028811142</v>
          </cell>
          <cell r="Q184">
            <v>0.6925410796264051</v>
          </cell>
          <cell r="R184">
            <v>77.049031096818354</v>
          </cell>
          <cell r="S184">
            <v>41.833268006965334</v>
          </cell>
        </row>
        <row r="185">
          <cell r="B185">
            <v>2035</v>
          </cell>
          <cell r="C185" t="str">
            <v>PHEV</v>
          </cell>
          <cell r="E185" t="str">
            <v>Pre</v>
          </cell>
          <cell r="F185" t="str">
            <v>car</v>
          </cell>
          <cell r="G185">
            <v>49182.629207145103</v>
          </cell>
          <cell r="H185">
            <v>6.2912566593544348</v>
          </cell>
          <cell r="I185">
            <v>104.71181447822001</v>
          </cell>
          <cell r="J185">
            <v>5.4218740206831699E-2</v>
          </cell>
          <cell r="K185">
            <v>25.376277029144472</v>
          </cell>
          <cell r="L185">
            <v>133.32591664055161</v>
          </cell>
          <cell r="M185">
            <v>84.295832027577561</v>
          </cell>
          <cell r="N185">
            <v>1925.6574114697589</v>
          </cell>
          <cell r="O185">
            <v>76.509119398307746</v>
          </cell>
          <cell r="P185">
            <v>0.36397737386399248</v>
          </cell>
          <cell r="Q185">
            <v>0.74870698840488881</v>
          </cell>
          <cell r="R185">
            <v>79.331074553260066</v>
          </cell>
          <cell r="S185">
            <v>39.750776559072392</v>
          </cell>
        </row>
        <row r="186">
          <cell r="B186">
            <v>2040</v>
          </cell>
          <cell r="C186" t="str">
            <v>PHEV</v>
          </cell>
          <cell r="E186" t="str">
            <v>Pre</v>
          </cell>
          <cell r="F186" t="str">
            <v>car</v>
          </cell>
          <cell r="G186">
            <v>37697.479584677982</v>
          </cell>
          <cell r="H186">
            <v>6.2808053879612746</v>
          </cell>
          <cell r="I186">
            <v>97.546022169215661</v>
          </cell>
          <cell r="J186">
            <v>5.3570646835975802E-2</v>
          </cell>
          <cell r="K186">
            <v>25.972688368177359</v>
          </cell>
          <cell r="L186">
            <v>135.01445208362571</v>
          </cell>
          <cell r="M186">
            <v>80.269398063701416</v>
          </cell>
          <cell r="N186">
            <v>1762.7313736495021</v>
          </cell>
          <cell r="O186">
            <v>81.051213694401568</v>
          </cell>
          <cell r="P186">
            <v>0.35477241476076887</v>
          </cell>
          <cell r="Q186">
            <v>0.76700154342640658</v>
          </cell>
          <cell r="R186">
            <v>82.07309284894724</v>
          </cell>
          <cell r="S186">
            <v>39.457912866563767</v>
          </cell>
        </row>
        <row r="187">
          <cell r="B187">
            <v>2045</v>
          </cell>
          <cell r="C187" t="str">
            <v>PHEV</v>
          </cell>
          <cell r="E187" t="str">
            <v>Pre</v>
          </cell>
          <cell r="F187" t="str">
            <v>car</v>
          </cell>
          <cell r="G187">
            <v>35524.067373281563</v>
          </cell>
          <cell r="H187">
            <v>6.4979116381572046</v>
          </cell>
          <cell r="I187">
            <v>97.884353027599957</v>
          </cell>
          <cell r="J187">
            <v>5.3479903452618299E-2</v>
          </cell>
          <cell r="K187">
            <v>26.346122363311991</v>
          </cell>
          <cell r="L187">
            <v>135.91069367194879</v>
          </cell>
          <cell r="M187">
            <v>75.710777626193718</v>
          </cell>
          <cell r="N187">
            <v>1738.1163815720431</v>
          </cell>
          <cell r="O187">
            <v>82.866197922132443</v>
          </cell>
          <cell r="P187">
            <v>0.35136866407807738</v>
          </cell>
          <cell r="Q187">
            <v>0.77536152796725788</v>
          </cell>
          <cell r="R187">
            <v>83.237402965921717</v>
          </cell>
          <cell r="S187">
            <v>39.396195823276322</v>
          </cell>
        </row>
        <row r="188">
          <cell r="B188">
            <v>2020</v>
          </cell>
          <cell r="C188" t="str">
            <v>PHEV</v>
          </cell>
          <cell r="E188" t="str">
            <v>Pre</v>
          </cell>
          <cell r="F188" t="str">
            <v>SUV</v>
          </cell>
          <cell r="G188">
            <v>96147.718579234977</v>
          </cell>
          <cell r="H188">
            <v>7.8961748633879782</v>
          </cell>
          <cell r="I188">
            <v>145.88524590163931</v>
          </cell>
          <cell r="J188">
            <v>6.5989071038251301E-2</v>
          </cell>
          <cell r="K188">
            <v>17.282240437158471</v>
          </cell>
          <cell r="L188">
            <v>108.8934426229508</v>
          </cell>
          <cell r="M188">
            <v>79.453551912568301</v>
          </cell>
          <cell r="N188">
            <v>2640.1393442622962</v>
          </cell>
          <cell r="O188">
            <v>27.96994535519126</v>
          </cell>
          <cell r="P188">
            <v>0.49585519125683059</v>
          </cell>
          <cell r="Q188">
            <v>0.53972677595628415</v>
          </cell>
          <cell r="R188">
            <v>50.664001791669918</v>
          </cell>
          <cell r="S188">
            <v>30.35469945355192</v>
          </cell>
        </row>
        <row r="189">
          <cell r="B189">
            <v>2025</v>
          </cell>
          <cell r="C189" t="str">
            <v>PHEV</v>
          </cell>
          <cell r="E189" t="str">
            <v>Pre</v>
          </cell>
          <cell r="F189" t="str">
            <v>SUV</v>
          </cell>
          <cell r="G189">
            <v>88039.518020769698</v>
          </cell>
          <cell r="H189">
            <v>7.9871716554673187</v>
          </cell>
          <cell r="I189">
            <v>144.12828344532679</v>
          </cell>
          <cell r="J189">
            <v>6.8807574832009694E-2</v>
          </cell>
          <cell r="K189">
            <v>17.3</v>
          </cell>
          <cell r="L189">
            <v>109</v>
          </cell>
          <cell r="M189">
            <v>80</v>
          </cell>
          <cell r="N189">
            <v>2638.9181429444102</v>
          </cell>
          <cell r="O189">
            <v>28.064141722663411</v>
          </cell>
          <cell r="P189">
            <v>0.50612095296273674</v>
          </cell>
          <cell r="Q189">
            <v>0.53064141722663416</v>
          </cell>
          <cell r="R189">
            <v>51.929044393060181</v>
          </cell>
          <cell r="S189">
            <v>35.337306047648127</v>
          </cell>
        </row>
        <row r="190">
          <cell r="B190">
            <v>2030</v>
          </cell>
          <cell r="C190" t="str">
            <v>PHEV</v>
          </cell>
          <cell r="E190" t="str">
            <v>Pre</v>
          </cell>
          <cell r="F190" t="str">
            <v>SUV</v>
          </cell>
          <cell r="G190">
            <v>42477.232959303299</v>
          </cell>
          <cell r="H190">
            <v>7.216429408809244</v>
          </cell>
          <cell r="I190">
            <v>177.34282364763021</v>
          </cell>
          <cell r="J190">
            <v>6.2219058784123198E-2</v>
          </cell>
          <cell r="K190">
            <v>17.3</v>
          </cell>
          <cell r="L190">
            <v>109</v>
          </cell>
          <cell r="M190">
            <v>78.036509797353872</v>
          </cell>
          <cell r="N190">
            <v>2226.324233796684</v>
          </cell>
          <cell r="O190">
            <v>32.890470607938369</v>
          </cell>
          <cell r="P190">
            <v>0.4238072349690169</v>
          </cell>
          <cell r="Q190">
            <v>0.59853960810584494</v>
          </cell>
          <cell r="R190">
            <v>62.925930137275692</v>
          </cell>
          <cell r="S190">
            <v>38.15460726846424</v>
          </cell>
        </row>
        <row r="191">
          <cell r="B191">
            <v>2035</v>
          </cell>
          <cell r="C191" t="str">
            <v>PHEV</v>
          </cell>
          <cell r="E191" t="str">
            <v>Pre</v>
          </cell>
          <cell r="F191" t="str">
            <v>SUV</v>
          </cell>
          <cell r="G191">
            <v>42317.118220044169</v>
          </cell>
          <cell r="H191">
            <v>7.2035363160601378</v>
          </cell>
          <cell r="I191">
            <v>160.68536164806241</v>
          </cell>
          <cell r="J191">
            <v>6.6712859606134794E-2</v>
          </cell>
          <cell r="K191">
            <v>21.49089754061168</v>
          </cell>
          <cell r="L191">
            <v>121.352119067066</v>
          </cell>
          <cell r="M191">
            <v>78.912908007381191</v>
          </cell>
          <cell r="N191">
            <v>2440.3764406933478</v>
          </cell>
          <cell r="O191">
            <v>45.803823698460242</v>
          </cell>
          <cell r="P191">
            <v>0.4498665033124602</v>
          </cell>
          <cell r="Q191">
            <v>0.63847868832622434</v>
          </cell>
          <cell r="R191">
            <v>61.312056943003462</v>
          </cell>
          <cell r="S191">
            <v>37.255662038297487</v>
          </cell>
        </row>
        <row r="192">
          <cell r="B192">
            <v>2040</v>
          </cell>
          <cell r="C192" t="str">
            <v>PHEV</v>
          </cell>
          <cell r="E192" t="str">
            <v>Pre</v>
          </cell>
          <cell r="F192" t="str">
            <v>SUV</v>
          </cell>
          <cell r="G192">
            <v>41255.364414199299</v>
          </cell>
          <cell r="H192">
            <v>7.1899156319643422</v>
          </cell>
          <cell r="I192">
            <v>160.91602992677491</v>
          </cell>
          <cell r="J192">
            <v>6.6596625278573698E-2</v>
          </cell>
          <cell r="K192">
            <v>21.57099251830628</v>
          </cell>
          <cell r="L192">
            <v>121.588188475008</v>
          </cell>
          <cell r="M192">
            <v>78.899156319643424</v>
          </cell>
          <cell r="N192">
            <v>2430.5789557465769</v>
          </cell>
          <cell r="O192">
            <v>46.138610315186249</v>
          </cell>
          <cell r="P192">
            <v>0.44832342406876791</v>
          </cell>
          <cell r="Q192">
            <v>0.6404620343839541</v>
          </cell>
          <cell r="R192">
            <v>61.77671685793787</v>
          </cell>
          <cell r="S192">
            <v>37.880767271569567</v>
          </cell>
        </row>
        <row r="193">
          <cell r="B193">
            <v>2045</v>
          </cell>
          <cell r="C193" t="str">
            <v>PHEV</v>
          </cell>
          <cell r="E193" t="str">
            <v>Pre</v>
          </cell>
          <cell r="F193" t="str">
            <v>SUV</v>
          </cell>
          <cell r="G193">
            <v>41029.360783939723</v>
          </cell>
          <cell r="H193">
            <v>7.1900672357064517</v>
          </cell>
          <cell r="I193">
            <v>160.88722521577421</v>
          </cell>
          <cell r="J193">
            <v>6.6602689428258005E-2</v>
          </cell>
          <cell r="K193">
            <v>21.578193696056459</v>
          </cell>
          <cell r="L193">
            <v>121.6094129989032</v>
          </cell>
          <cell r="M193">
            <v>78.900672357064522</v>
          </cell>
          <cell r="N193">
            <v>2425.777502265033</v>
          </cell>
          <cell r="O193">
            <v>46.159076820370991</v>
          </cell>
          <cell r="P193">
            <v>0.44837117924753239</v>
          </cell>
          <cell r="Q193">
            <v>0.64053025606790326</v>
          </cell>
          <cell r="R193">
            <v>61.988907461788713</v>
          </cell>
          <cell r="S193">
            <v>38.478244242048547</v>
          </cell>
        </row>
        <row r="194">
          <cell r="B194">
            <v>2050</v>
          </cell>
          <cell r="C194" t="str">
            <v>PHEV</v>
          </cell>
          <cell r="E194" t="str">
            <v>Pre</v>
          </cell>
          <cell r="F194" t="str">
            <v>SUV</v>
          </cell>
          <cell r="G194">
            <v>40802.799385875129</v>
          </cell>
          <cell r="H194">
            <v>7.1451040600477649</v>
          </cell>
          <cell r="I194">
            <v>160.8604571818492</v>
          </cell>
          <cell r="J194">
            <v>6.56083248038212E-2</v>
          </cell>
          <cell r="K194">
            <v>21.584885704537701</v>
          </cell>
          <cell r="L194">
            <v>121.6291368133743</v>
          </cell>
          <cell r="M194">
            <v>78.902081200955308</v>
          </cell>
          <cell r="N194">
            <v>2421.5025588536341</v>
          </cell>
          <cell r="O194">
            <v>46.178096212896619</v>
          </cell>
          <cell r="P194">
            <v>0.44741555783009213</v>
          </cell>
          <cell r="Q194">
            <v>0.64059365404298874</v>
          </cell>
          <cell r="R194">
            <v>62.310510552931035</v>
          </cell>
          <cell r="S194">
            <v>39.080371886728081</v>
          </cell>
        </row>
        <row r="195">
          <cell r="B195">
            <v>2020</v>
          </cell>
          <cell r="C195" t="str">
            <v>PHEV</v>
          </cell>
          <cell r="E195" t="str">
            <v>Pre</v>
          </cell>
          <cell r="F195" t="str">
            <v>truck</v>
          </cell>
          <cell r="G195">
            <v>38500</v>
          </cell>
          <cell r="H195">
            <v>7.8</v>
          </cell>
          <cell r="I195">
            <v>126</v>
          </cell>
          <cell r="J195">
            <v>6.4000000000000001E-2</v>
          </cell>
          <cell r="K195">
            <v>17.3</v>
          </cell>
          <cell r="L195">
            <v>109</v>
          </cell>
          <cell r="M195">
            <v>79</v>
          </cell>
          <cell r="N195">
            <v>2596</v>
          </cell>
          <cell r="O195">
            <v>30</v>
          </cell>
          <cell r="P195">
            <v>0.47599999999999998</v>
          </cell>
          <cell r="Q195">
            <v>0.56000000000000005</v>
          </cell>
          <cell r="R195">
            <v>52.942423529411769</v>
          </cell>
          <cell r="S195">
            <v>30.19</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yang/Desktop/NREL_Material/Vehicle%20Attributes/Attributes_List/Attributes_Output_Format_Code/220_2Scenario/ESS_223/Sales_Baseline_es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fyang/Desktop/NREL_Material/Vehicle%20Attributes/Attributes_List/Attributes_Output_Format_Code/220_2Scenario/Baseline_223/Sales_Baseline_224.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ang, Fan" refreshedDate="44981.507678587965" createdVersion="8" refreshedVersion="8" minRefreshableVersion="3" recordCount="230" xr:uid="{FDF970FE-CF97-4F22-BAC4-13B7DCA2B4EE}">
  <cacheSource type="worksheet">
    <worksheetSource ref="B3:F233" sheet="9-a" r:id="rId2"/>
  </cacheSource>
  <cacheFields count="5">
    <cacheField name="Years" numFmtId="0">
      <sharedItems containsSemiMixedTypes="0" containsString="0" containsNumber="1" containsInteger="1" minValue="2020" maxValue="2050" count="7">
        <n v="2020"/>
        <n v="2025"/>
        <n v="2030"/>
        <n v="2035"/>
        <n v="2040"/>
        <n v="2045"/>
        <n v="2050"/>
      </sharedItems>
    </cacheField>
    <cacheField name="Powertrain Type" numFmtId="0">
      <sharedItems count="6">
        <s v="CNG"/>
        <s v="Conventional"/>
        <s v="BEV"/>
        <s v="FuelCell"/>
        <s v="Hybrid"/>
        <s v="PHEV"/>
      </sharedItems>
    </cacheField>
    <cacheField name="Class Type" numFmtId="0">
      <sharedItems count="6">
        <s v="Standard car"/>
        <s v="Standard SUV"/>
        <s v="Standard truck"/>
        <s v="Pre car"/>
        <s v="Pre SUV"/>
        <s v="Pre truck"/>
      </sharedItems>
    </cacheField>
    <cacheField name="Design_Cate" numFmtId="0">
      <sharedItems count="2">
        <s v="Standard"/>
        <s v="Pre"/>
      </sharedItems>
    </cacheField>
    <cacheField name="Sales" numFmtId="0">
      <sharedItems containsSemiMixedTypes="0" containsString="0" containsNumber="1" containsInteger="1" minValue="0" maxValue="51215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ang, Fan" refreshedDate="44981.528724189811" createdVersion="8" refreshedVersion="8" minRefreshableVersion="3" recordCount="222" xr:uid="{01CC23A5-76AF-473B-86BD-A46EEC35CE39}">
  <cacheSource type="worksheet">
    <worksheetSource ref="B3:F225" sheet="9-b" r:id="rId2"/>
  </cacheSource>
  <cacheFields count="5">
    <cacheField name="Years" numFmtId="0">
      <sharedItems containsSemiMixedTypes="0" containsString="0" containsNumber="1" containsInteger="1" minValue="2020" maxValue="2050" count="7">
        <n v="2020"/>
        <n v="2025"/>
        <n v="2030"/>
        <n v="2035"/>
        <n v="2040"/>
        <n v="2045"/>
        <n v="2050"/>
      </sharedItems>
    </cacheField>
    <cacheField name="Powertrain Type" numFmtId="0">
      <sharedItems count="6">
        <s v="CNG"/>
        <s v="Conventional"/>
        <s v="BEV"/>
        <s v="FuelCell"/>
        <s v="Hybrid"/>
        <s v="PHEV"/>
      </sharedItems>
    </cacheField>
    <cacheField name="Class Type" numFmtId="0">
      <sharedItems count="6">
        <s v="Standard car"/>
        <s v="Standard SUV"/>
        <s v="Standard truck"/>
        <s v="Pre car"/>
        <s v="Pre SUV"/>
        <s v="Pre truck"/>
      </sharedItems>
    </cacheField>
    <cacheField name="Design_Cate" numFmtId="0">
      <sharedItems/>
    </cacheField>
    <cacheField name="Sales" numFmtId="0">
      <sharedItems containsSemiMixedTypes="0" containsString="0" containsNumber="1" containsInteger="1" minValue="0" maxValue="49439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
  <r>
    <x v="0"/>
    <x v="0"/>
    <x v="0"/>
    <x v="0"/>
    <n v="9012"/>
  </r>
  <r>
    <x v="1"/>
    <x v="0"/>
    <x v="0"/>
    <x v="0"/>
    <n v="8712"/>
  </r>
  <r>
    <x v="2"/>
    <x v="0"/>
    <x v="0"/>
    <x v="0"/>
    <n v="0"/>
  </r>
  <r>
    <x v="3"/>
    <x v="0"/>
    <x v="0"/>
    <x v="0"/>
    <n v="0"/>
  </r>
  <r>
    <x v="4"/>
    <x v="0"/>
    <x v="0"/>
    <x v="0"/>
    <n v="0"/>
  </r>
  <r>
    <x v="5"/>
    <x v="0"/>
    <x v="0"/>
    <x v="0"/>
    <n v="0"/>
  </r>
  <r>
    <x v="6"/>
    <x v="0"/>
    <x v="0"/>
    <x v="0"/>
    <n v="0"/>
  </r>
  <r>
    <x v="3"/>
    <x v="0"/>
    <x v="1"/>
    <x v="0"/>
    <n v="0"/>
  </r>
  <r>
    <x v="4"/>
    <x v="0"/>
    <x v="1"/>
    <x v="0"/>
    <n v="0"/>
  </r>
  <r>
    <x v="5"/>
    <x v="0"/>
    <x v="1"/>
    <x v="0"/>
    <n v="0"/>
  </r>
  <r>
    <x v="6"/>
    <x v="0"/>
    <x v="1"/>
    <x v="0"/>
    <n v="0"/>
  </r>
  <r>
    <x v="5"/>
    <x v="0"/>
    <x v="2"/>
    <x v="0"/>
    <n v="4548"/>
  </r>
  <r>
    <x v="6"/>
    <x v="0"/>
    <x v="2"/>
    <x v="0"/>
    <n v="4141"/>
  </r>
  <r>
    <x v="0"/>
    <x v="1"/>
    <x v="0"/>
    <x v="0"/>
    <n v="4063411"/>
  </r>
  <r>
    <x v="1"/>
    <x v="1"/>
    <x v="0"/>
    <x v="0"/>
    <n v="5121551"/>
  </r>
  <r>
    <x v="2"/>
    <x v="1"/>
    <x v="0"/>
    <x v="0"/>
    <n v="4001830"/>
  </r>
  <r>
    <x v="3"/>
    <x v="1"/>
    <x v="0"/>
    <x v="0"/>
    <n v="4108873"/>
  </r>
  <r>
    <x v="4"/>
    <x v="1"/>
    <x v="0"/>
    <x v="0"/>
    <n v="3805210"/>
  </r>
  <r>
    <x v="5"/>
    <x v="1"/>
    <x v="0"/>
    <x v="0"/>
    <n v="3736635"/>
  </r>
  <r>
    <x v="6"/>
    <x v="1"/>
    <x v="0"/>
    <x v="0"/>
    <n v="3691624"/>
  </r>
  <r>
    <x v="0"/>
    <x v="1"/>
    <x v="1"/>
    <x v="0"/>
    <n v="3826849"/>
  </r>
  <r>
    <x v="1"/>
    <x v="1"/>
    <x v="1"/>
    <x v="0"/>
    <n v="4115002"/>
  </r>
  <r>
    <x v="2"/>
    <x v="1"/>
    <x v="1"/>
    <x v="0"/>
    <n v="3076925"/>
  </r>
  <r>
    <x v="3"/>
    <x v="1"/>
    <x v="1"/>
    <x v="0"/>
    <n v="2957136"/>
  </r>
  <r>
    <x v="4"/>
    <x v="1"/>
    <x v="1"/>
    <x v="0"/>
    <n v="2548648"/>
  </r>
  <r>
    <x v="5"/>
    <x v="1"/>
    <x v="1"/>
    <x v="0"/>
    <n v="2213017"/>
  </r>
  <r>
    <x v="6"/>
    <x v="1"/>
    <x v="1"/>
    <x v="0"/>
    <n v="1974027"/>
  </r>
  <r>
    <x v="0"/>
    <x v="1"/>
    <x v="2"/>
    <x v="0"/>
    <n v="831340"/>
  </r>
  <r>
    <x v="1"/>
    <x v="1"/>
    <x v="2"/>
    <x v="0"/>
    <n v="700295"/>
  </r>
  <r>
    <x v="2"/>
    <x v="1"/>
    <x v="2"/>
    <x v="0"/>
    <n v="437470"/>
  </r>
  <r>
    <x v="3"/>
    <x v="1"/>
    <x v="2"/>
    <x v="0"/>
    <n v="406066"/>
  </r>
  <r>
    <x v="4"/>
    <x v="1"/>
    <x v="2"/>
    <x v="0"/>
    <n v="358841"/>
  </r>
  <r>
    <x v="5"/>
    <x v="1"/>
    <x v="2"/>
    <x v="0"/>
    <n v="294039"/>
  </r>
  <r>
    <x v="6"/>
    <x v="1"/>
    <x v="2"/>
    <x v="0"/>
    <n v="266257"/>
  </r>
  <r>
    <x v="0"/>
    <x v="2"/>
    <x v="0"/>
    <x v="0"/>
    <n v="4037"/>
  </r>
  <r>
    <x v="1"/>
    <x v="2"/>
    <x v="0"/>
    <x v="0"/>
    <n v="1497"/>
  </r>
  <r>
    <x v="2"/>
    <x v="2"/>
    <x v="0"/>
    <x v="0"/>
    <n v="1708"/>
  </r>
  <r>
    <x v="3"/>
    <x v="2"/>
    <x v="0"/>
    <x v="0"/>
    <n v="950"/>
  </r>
  <r>
    <x v="4"/>
    <x v="2"/>
    <x v="0"/>
    <x v="0"/>
    <n v="0"/>
  </r>
  <r>
    <x v="5"/>
    <x v="2"/>
    <x v="0"/>
    <x v="0"/>
    <n v="0"/>
  </r>
  <r>
    <x v="6"/>
    <x v="2"/>
    <x v="0"/>
    <x v="0"/>
    <n v="0"/>
  </r>
  <r>
    <x v="0"/>
    <x v="2"/>
    <x v="1"/>
    <x v="0"/>
    <n v="0"/>
  </r>
  <r>
    <x v="1"/>
    <x v="2"/>
    <x v="1"/>
    <x v="0"/>
    <n v="161019"/>
  </r>
  <r>
    <x v="2"/>
    <x v="2"/>
    <x v="1"/>
    <x v="0"/>
    <n v="925000"/>
  </r>
  <r>
    <x v="3"/>
    <x v="2"/>
    <x v="1"/>
    <x v="0"/>
    <n v="1838015"/>
  </r>
  <r>
    <x v="4"/>
    <x v="2"/>
    <x v="1"/>
    <x v="0"/>
    <n v="2868625"/>
  </r>
  <r>
    <x v="5"/>
    <x v="2"/>
    <x v="1"/>
    <x v="0"/>
    <n v="3615082"/>
  </r>
  <r>
    <x v="6"/>
    <x v="2"/>
    <x v="1"/>
    <x v="0"/>
    <n v="4221738"/>
  </r>
  <r>
    <x v="2"/>
    <x v="2"/>
    <x v="2"/>
    <x v="0"/>
    <n v="0"/>
  </r>
  <r>
    <x v="3"/>
    <x v="2"/>
    <x v="2"/>
    <x v="0"/>
    <n v="0"/>
  </r>
  <r>
    <x v="4"/>
    <x v="2"/>
    <x v="2"/>
    <x v="0"/>
    <n v="0"/>
  </r>
  <r>
    <x v="5"/>
    <x v="2"/>
    <x v="2"/>
    <x v="0"/>
    <n v="7446"/>
  </r>
  <r>
    <x v="6"/>
    <x v="2"/>
    <x v="2"/>
    <x v="0"/>
    <n v="6784"/>
  </r>
  <r>
    <x v="0"/>
    <x v="3"/>
    <x v="0"/>
    <x v="0"/>
    <n v="0"/>
  </r>
  <r>
    <x v="1"/>
    <x v="3"/>
    <x v="0"/>
    <x v="0"/>
    <n v="10000"/>
  </r>
  <r>
    <x v="2"/>
    <x v="3"/>
    <x v="0"/>
    <x v="0"/>
    <n v="181216"/>
  </r>
  <r>
    <x v="3"/>
    <x v="3"/>
    <x v="0"/>
    <x v="0"/>
    <n v="128376"/>
  </r>
  <r>
    <x v="4"/>
    <x v="3"/>
    <x v="0"/>
    <x v="0"/>
    <n v="120326"/>
  </r>
  <r>
    <x v="5"/>
    <x v="3"/>
    <x v="0"/>
    <x v="0"/>
    <n v="116658"/>
  </r>
  <r>
    <x v="6"/>
    <x v="3"/>
    <x v="0"/>
    <x v="0"/>
    <n v="43345"/>
  </r>
  <r>
    <x v="0"/>
    <x v="3"/>
    <x v="1"/>
    <x v="0"/>
    <n v="1087"/>
  </r>
  <r>
    <x v="1"/>
    <x v="3"/>
    <x v="1"/>
    <x v="0"/>
    <n v="72537"/>
  </r>
  <r>
    <x v="2"/>
    <x v="3"/>
    <x v="1"/>
    <x v="0"/>
    <n v="315091"/>
  </r>
  <r>
    <x v="3"/>
    <x v="3"/>
    <x v="1"/>
    <x v="0"/>
    <n v="250416"/>
  </r>
  <r>
    <x v="4"/>
    <x v="3"/>
    <x v="1"/>
    <x v="0"/>
    <n v="249681"/>
  </r>
  <r>
    <x v="5"/>
    <x v="3"/>
    <x v="1"/>
    <x v="0"/>
    <n v="244339"/>
  </r>
  <r>
    <x v="6"/>
    <x v="3"/>
    <x v="1"/>
    <x v="0"/>
    <n v="232469"/>
  </r>
  <r>
    <x v="1"/>
    <x v="3"/>
    <x v="2"/>
    <x v="0"/>
    <n v="0"/>
  </r>
  <r>
    <x v="2"/>
    <x v="3"/>
    <x v="2"/>
    <x v="0"/>
    <n v="0"/>
  </r>
  <r>
    <x v="3"/>
    <x v="3"/>
    <x v="2"/>
    <x v="0"/>
    <n v="0"/>
  </r>
  <r>
    <x v="4"/>
    <x v="3"/>
    <x v="2"/>
    <x v="0"/>
    <n v="0"/>
  </r>
  <r>
    <x v="5"/>
    <x v="3"/>
    <x v="2"/>
    <x v="0"/>
    <n v="16763"/>
  </r>
  <r>
    <x v="6"/>
    <x v="3"/>
    <x v="2"/>
    <x v="0"/>
    <n v="16774"/>
  </r>
  <r>
    <x v="0"/>
    <x v="4"/>
    <x v="0"/>
    <x v="0"/>
    <n v="226242"/>
  </r>
  <r>
    <x v="1"/>
    <x v="4"/>
    <x v="0"/>
    <x v="0"/>
    <n v="193618"/>
  </r>
  <r>
    <x v="2"/>
    <x v="4"/>
    <x v="0"/>
    <x v="0"/>
    <n v="145517"/>
  </r>
  <r>
    <x v="3"/>
    <x v="4"/>
    <x v="0"/>
    <x v="0"/>
    <n v="114225"/>
  </r>
  <r>
    <x v="4"/>
    <x v="4"/>
    <x v="0"/>
    <x v="0"/>
    <n v="98945"/>
  </r>
  <r>
    <x v="5"/>
    <x v="4"/>
    <x v="0"/>
    <x v="0"/>
    <n v="57591"/>
  </r>
  <r>
    <x v="6"/>
    <x v="4"/>
    <x v="0"/>
    <x v="0"/>
    <n v="41279"/>
  </r>
  <r>
    <x v="0"/>
    <x v="4"/>
    <x v="1"/>
    <x v="0"/>
    <n v="39330"/>
  </r>
  <r>
    <x v="1"/>
    <x v="4"/>
    <x v="1"/>
    <x v="0"/>
    <n v="56779"/>
  </r>
  <r>
    <x v="2"/>
    <x v="4"/>
    <x v="1"/>
    <x v="0"/>
    <n v="70638"/>
  </r>
  <r>
    <x v="3"/>
    <x v="4"/>
    <x v="1"/>
    <x v="0"/>
    <n v="77531"/>
  </r>
  <r>
    <x v="4"/>
    <x v="4"/>
    <x v="1"/>
    <x v="0"/>
    <n v="63708"/>
  </r>
  <r>
    <x v="5"/>
    <x v="4"/>
    <x v="1"/>
    <x v="0"/>
    <n v="53869"/>
  </r>
  <r>
    <x v="6"/>
    <x v="4"/>
    <x v="1"/>
    <x v="0"/>
    <n v="48416"/>
  </r>
  <r>
    <x v="0"/>
    <x v="4"/>
    <x v="2"/>
    <x v="0"/>
    <n v="12352"/>
  </r>
  <r>
    <x v="1"/>
    <x v="4"/>
    <x v="2"/>
    <x v="0"/>
    <n v="12557"/>
  </r>
  <r>
    <x v="2"/>
    <x v="4"/>
    <x v="2"/>
    <x v="0"/>
    <n v="9207"/>
  </r>
  <r>
    <x v="3"/>
    <x v="4"/>
    <x v="2"/>
    <x v="0"/>
    <n v="9251"/>
  </r>
  <r>
    <x v="4"/>
    <x v="4"/>
    <x v="2"/>
    <x v="0"/>
    <n v="8025"/>
  </r>
  <r>
    <x v="5"/>
    <x v="4"/>
    <x v="2"/>
    <x v="0"/>
    <n v="21208"/>
  </r>
  <r>
    <x v="6"/>
    <x v="4"/>
    <x v="2"/>
    <x v="0"/>
    <n v="19026"/>
  </r>
  <r>
    <x v="0"/>
    <x v="5"/>
    <x v="0"/>
    <x v="0"/>
    <n v="0"/>
  </r>
  <r>
    <x v="1"/>
    <x v="5"/>
    <x v="0"/>
    <x v="0"/>
    <n v="0"/>
  </r>
  <r>
    <x v="2"/>
    <x v="5"/>
    <x v="0"/>
    <x v="0"/>
    <n v="0"/>
  </r>
  <r>
    <x v="3"/>
    <x v="5"/>
    <x v="0"/>
    <x v="0"/>
    <n v="0"/>
  </r>
  <r>
    <x v="4"/>
    <x v="5"/>
    <x v="0"/>
    <x v="0"/>
    <n v="0"/>
  </r>
  <r>
    <x v="5"/>
    <x v="5"/>
    <x v="0"/>
    <x v="0"/>
    <n v="0"/>
  </r>
  <r>
    <x v="6"/>
    <x v="5"/>
    <x v="0"/>
    <x v="0"/>
    <n v="0"/>
  </r>
  <r>
    <x v="0"/>
    <x v="5"/>
    <x v="1"/>
    <x v="0"/>
    <n v="223470"/>
  </r>
  <r>
    <x v="1"/>
    <x v="5"/>
    <x v="1"/>
    <x v="0"/>
    <n v="799266"/>
  </r>
  <r>
    <x v="2"/>
    <x v="5"/>
    <x v="1"/>
    <x v="0"/>
    <n v="2437277"/>
  </r>
  <r>
    <x v="3"/>
    <x v="5"/>
    <x v="1"/>
    <x v="0"/>
    <n v="1903683"/>
  </r>
  <r>
    <x v="4"/>
    <x v="5"/>
    <x v="1"/>
    <x v="0"/>
    <n v="1670477"/>
  </r>
  <r>
    <x v="5"/>
    <x v="5"/>
    <x v="1"/>
    <x v="0"/>
    <n v="1529251"/>
  </r>
  <r>
    <x v="6"/>
    <x v="5"/>
    <x v="1"/>
    <x v="0"/>
    <n v="1380630"/>
  </r>
  <r>
    <x v="0"/>
    <x v="5"/>
    <x v="2"/>
    <x v="0"/>
    <n v="0"/>
  </r>
  <r>
    <x v="1"/>
    <x v="5"/>
    <x v="2"/>
    <x v="0"/>
    <n v="41625"/>
  </r>
  <r>
    <x v="2"/>
    <x v="5"/>
    <x v="2"/>
    <x v="0"/>
    <n v="103679"/>
  </r>
  <r>
    <x v="3"/>
    <x v="5"/>
    <x v="2"/>
    <x v="0"/>
    <n v="58039"/>
  </r>
  <r>
    <x v="4"/>
    <x v="5"/>
    <x v="2"/>
    <x v="0"/>
    <n v="50941"/>
  </r>
  <r>
    <x v="5"/>
    <x v="5"/>
    <x v="2"/>
    <x v="0"/>
    <n v="55002"/>
  </r>
  <r>
    <x v="6"/>
    <x v="5"/>
    <x v="2"/>
    <x v="0"/>
    <n v="49670"/>
  </r>
  <r>
    <x v="0"/>
    <x v="0"/>
    <x v="3"/>
    <x v="1"/>
    <n v="5326"/>
  </r>
  <r>
    <x v="1"/>
    <x v="0"/>
    <x v="3"/>
    <x v="1"/>
    <n v="6082"/>
  </r>
  <r>
    <x v="2"/>
    <x v="0"/>
    <x v="3"/>
    <x v="1"/>
    <n v="14067"/>
  </r>
  <r>
    <x v="3"/>
    <x v="0"/>
    <x v="3"/>
    <x v="1"/>
    <n v="28529"/>
  </r>
  <r>
    <x v="4"/>
    <x v="0"/>
    <x v="3"/>
    <x v="1"/>
    <n v="15281"/>
  </r>
  <r>
    <x v="5"/>
    <x v="0"/>
    <x v="3"/>
    <x v="1"/>
    <n v="4705"/>
  </r>
  <r>
    <x v="6"/>
    <x v="0"/>
    <x v="3"/>
    <x v="1"/>
    <n v="1974"/>
  </r>
  <r>
    <x v="3"/>
    <x v="0"/>
    <x v="4"/>
    <x v="1"/>
    <n v="2349"/>
  </r>
  <r>
    <x v="4"/>
    <x v="0"/>
    <x v="4"/>
    <x v="1"/>
    <n v="2478"/>
  </r>
  <r>
    <x v="5"/>
    <x v="0"/>
    <x v="4"/>
    <x v="1"/>
    <n v="2600"/>
  </r>
  <r>
    <x v="6"/>
    <x v="0"/>
    <x v="4"/>
    <x v="1"/>
    <n v="268"/>
  </r>
  <r>
    <x v="5"/>
    <x v="0"/>
    <x v="5"/>
    <x v="1"/>
    <n v="0"/>
  </r>
  <r>
    <x v="6"/>
    <x v="0"/>
    <x v="5"/>
    <x v="1"/>
    <n v="0"/>
  </r>
  <r>
    <x v="0"/>
    <x v="1"/>
    <x v="3"/>
    <x v="1"/>
    <n v="1322251"/>
  </r>
  <r>
    <x v="1"/>
    <x v="1"/>
    <x v="3"/>
    <x v="1"/>
    <n v="1471484"/>
  </r>
  <r>
    <x v="2"/>
    <x v="1"/>
    <x v="3"/>
    <x v="1"/>
    <n v="883824"/>
  </r>
  <r>
    <x v="3"/>
    <x v="1"/>
    <x v="3"/>
    <x v="1"/>
    <n v="905549"/>
  </r>
  <r>
    <x v="4"/>
    <x v="1"/>
    <x v="3"/>
    <x v="1"/>
    <n v="919689"/>
  </r>
  <r>
    <x v="5"/>
    <x v="1"/>
    <x v="3"/>
    <x v="1"/>
    <n v="893516"/>
  </r>
  <r>
    <x v="6"/>
    <x v="1"/>
    <x v="3"/>
    <x v="1"/>
    <n v="801890"/>
  </r>
  <r>
    <x v="0"/>
    <x v="1"/>
    <x v="4"/>
    <x v="1"/>
    <n v="613474"/>
  </r>
  <r>
    <x v="1"/>
    <x v="1"/>
    <x v="4"/>
    <x v="1"/>
    <n v="450662"/>
  </r>
  <r>
    <x v="2"/>
    <x v="1"/>
    <x v="4"/>
    <x v="1"/>
    <n v="214774"/>
  </r>
  <r>
    <x v="3"/>
    <x v="1"/>
    <x v="4"/>
    <x v="1"/>
    <n v="178665"/>
  </r>
  <r>
    <x v="4"/>
    <x v="1"/>
    <x v="4"/>
    <x v="1"/>
    <n v="118786"/>
  </r>
  <r>
    <x v="5"/>
    <x v="1"/>
    <x v="4"/>
    <x v="1"/>
    <n v="68000"/>
  </r>
  <r>
    <x v="6"/>
    <x v="1"/>
    <x v="4"/>
    <x v="1"/>
    <n v="56478"/>
  </r>
  <r>
    <x v="0"/>
    <x v="1"/>
    <x v="5"/>
    <x v="1"/>
    <n v="106082"/>
  </r>
  <r>
    <x v="1"/>
    <x v="1"/>
    <x v="5"/>
    <x v="1"/>
    <n v="126872"/>
  </r>
  <r>
    <x v="2"/>
    <x v="1"/>
    <x v="5"/>
    <x v="1"/>
    <n v="67813"/>
  </r>
  <r>
    <x v="3"/>
    <x v="1"/>
    <x v="5"/>
    <x v="1"/>
    <n v="48992"/>
  </r>
  <r>
    <x v="4"/>
    <x v="1"/>
    <x v="5"/>
    <x v="1"/>
    <n v="15969"/>
  </r>
  <r>
    <x v="5"/>
    <x v="1"/>
    <x v="5"/>
    <x v="1"/>
    <n v="31285"/>
  </r>
  <r>
    <x v="6"/>
    <x v="1"/>
    <x v="5"/>
    <x v="1"/>
    <n v="23839"/>
  </r>
  <r>
    <x v="0"/>
    <x v="2"/>
    <x v="3"/>
    <x v="1"/>
    <n v="62104"/>
  </r>
  <r>
    <x v="1"/>
    <x v="2"/>
    <x v="3"/>
    <x v="1"/>
    <n v="177950"/>
  </r>
  <r>
    <x v="2"/>
    <x v="2"/>
    <x v="3"/>
    <x v="1"/>
    <n v="359744"/>
  </r>
  <r>
    <x v="3"/>
    <x v="2"/>
    <x v="3"/>
    <x v="1"/>
    <n v="339004"/>
  </r>
  <r>
    <x v="4"/>
    <x v="2"/>
    <x v="3"/>
    <x v="1"/>
    <n v="310108"/>
  </r>
  <r>
    <x v="5"/>
    <x v="2"/>
    <x v="3"/>
    <x v="1"/>
    <n v="320256"/>
  </r>
  <r>
    <x v="6"/>
    <x v="2"/>
    <x v="3"/>
    <x v="1"/>
    <n v="342873"/>
  </r>
  <r>
    <x v="0"/>
    <x v="2"/>
    <x v="4"/>
    <x v="1"/>
    <n v="30976"/>
  </r>
  <r>
    <x v="1"/>
    <x v="2"/>
    <x v="4"/>
    <x v="1"/>
    <n v="362551"/>
  </r>
  <r>
    <x v="2"/>
    <x v="2"/>
    <x v="4"/>
    <x v="1"/>
    <n v="867583"/>
  </r>
  <r>
    <x v="3"/>
    <x v="2"/>
    <x v="4"/>
    <x v="1"/>
    <n v="1014493"/>
  </r>
  <r>
    <x v="4"/>
    <x v="2"/>
    <x v="4"/>
    <x v="1"/>
    <n v="1083995"/>
  </r>
  <r>
    <x v="5"/>
    <x v="2"/>
    <x v="4"/>
    <x v="1"/>
    <n v="1266499"/>
  </r>
  <r>
    <x v="6"/>
    <x v="2"/>
    <x v="4"/>
    <x v="1"/>
    <n v="1321081"/>
  </r>
  <r>
    <x v="2"/>
    <x v="2"/>
    <x v="5"/>
    <x v="1"/>
    <n v="11058"/>
  </r>
  <r>
    <x v="3"/>
    <x v="2"/>
    <x v="5"/>
    <x v="1"/>
    <n v="25921"/>
  </r>
  <r>
    <x v="4"/>
    <x v="2"/>
    <x v="5"/>
    <x v="1"/>
    <n v="32310"/>
  </r>
  <r>
    <x v="5"/>
    <x v="2"/>
    <x v="5"/>
    <x v="1"/>
    <n v="36393"/>
  </r>
  <r>
    <x v="6"/>
    <x v="2"/>
    <x v="5"/>
    <x v="1"/>
    <n v="34692"/>
  </r>
  <r>
    <x v="0"/>
    <x v="3"/>
    <x v="3"/>
    <x v="1"/>
    <n v="2944"/>
  </r>
  <r>
    <x v="1"/>
    <x v="3"/>
    <x v="3"/>
    <x v="1"/>
    <n v="25960"/>
  </r>
  <r>
    <x v="2"/>
    <x v="3"/>
    <x v="3"/>
    <x v="1"/>
    <n v="59093"/>
  </r>
  <r>
    <x v="3"/>
    <x v="3"/>
    <x v="3"/>
    <x v="1"/>
    <n v="62462"/>
  </r>
  <r>
    <x v="4"/>
    <x v="3"/>
    <x v="3"/>
    <x v="1"/>
    <n v="43846"/>
  </r>
  <r>
    <x v="5"/>
    <x v="3"/>
    <x v="3"/>
    <x v="1"/>
    <n v="27457"/>
  </r>
  <r>
    <x v="6"/>
    <x v="3"/>
    <x v="3"/>
    <x v="1"/>
    <n v="28198"/>
  </r>
  <r>
    <x v="0"/>
    <x v="3"/>
    <x v="4"/>
    <x v="1"/>
    <n v="0"/>
  </r>
  <r>
    <x v="1"/>
    <x v="3"/>
    <x v="4"/>
    <x v="1"/>
    <n v="731"/>
  </r>
  <r>
    <x v="2"/>
    <x v="3"/>
    <x v="4"/>
    <x v="1"/>
    <n v="716"/>
  </r>
  <r>
    <x v="3"/>
    <x v="3"/>
    <x v="4"/>
    <x v="1"/>
    <n v="3523"/>
  </r>
  <r>
    <x v="4"/>
    <x v="3"/>
    <x v="4"/>
    <x v="1"/>
    <n v="1046"/>
  </r>
  <r>
    <x v="5"/>
    <x v="3"/>
    <x v="4"/>
    <x v="1"/>
    <n v="1295"/>
  </r>
  <r>
    <x v="6"/>
    <x v="3"/>
    <x v="4"/>
    <x v="1"/>
    <n v="795"/>
  </r>
  <r>
    <x v="1"/>
    <x v="3"/>
    <x v="5"/>
    <x v="1"/>
    <n v="5674"/>
  </r>
  <r>
    <x v="2"/>
    <x v="3"/>
    <x v="5"/>
    <x v="1"/>
    <n v="9478"/>
  </r>
  <r>
    <x v="3"/>
    <x v="3"/>
    <x v="5"/>
    <x v="1"/>
    <n v="7882"/>
  </r>
  <r>
    <x v="4"/>
    <x v="3"/>
    <x v="5"/>
    <x v="1"/>
    <n v="8942"/>
  </r>
  <r>
    <x v="5"/>
    <x v="3"/>
    <x v="5"/>
    <x v="1"/>
    <n v="0"/>
  </r>
  <r>
    <x v="6"/>
    <x v="3"/>
    <x v="5"/>
    <x v="1"/>
    <n v="0"/>
  </r>
  <r>
    <x v="0"/>
    <x v="4"/>
    <x v="3"/>
    <x v="1"/>
    <n v="161945"/>
  </r>
  <r>
    <x v="1"/>
    <x v="4"/>
    <x v="3"/>
    <x v="1"/>
    <n v="204056"/>
  </r>
  <r>
    <x v="2"/>
    <x v="4"/>
    <x v="3"/>
    <x v="1"/>
    <n v="160690"/>
  </r>
  <r>
    <x v="3"/>
    <x v="4"/>
    <x v="3"/>
    <x v="1"/>
    <n v="200342"/>
  </r>
  <r>
    <x v="4"/>
    <x v="4"/>
    <x v="3"/>
    <x v="1"/>
    <n v="152331"/>
  </r>
  <r>
    <x v="5"/>
    <x v="4"/>
    <x v="3"/>
    <x v="1"/>
    <n v="166719"/>
  </r>
  <r>
    <x v="6"/>
    <x v="4"/>
    <x v="3"/>
    <x v="1"/>
    <n v="163551"/>
  </r>
  <r>
    <x v="0"/>
    <x v="4"/>
    <x v="4"/>
    <x v="1"/>
    <n v="65545"/>
  </r>
  <r>
    <x v="1"/>
    <x v="4"/>
    <x v="4"/>
    <x v="1"/>
    <n v="55503"/>
  </r>
  <r>
    <x v="2"/>
    <x v="4"/>
    <x v="4"/>
    <x v="1"/>
    <n v="12981"/>
  </r>
  <r>
    <x v="3"/>
    <x v="4"/>
    <x v="4"/>
    <x v="1"/>
    <n v="8957"/>
  </r>
  <r>
    <x v="4"/>
    <x v="4"/>
    <x v="4"/>
    <x v="1"/>
    <n v="1174"/>
  </r>
  <r>
    <x v="5"/>
    <x v="4"/>
    <x v="4"/>
    <x v="1"/>
    <n v="1809"/>
  </r>
  <r>
    <x v="6"/>
    <x v="4"/>
    <x v="4"/>
    <x v="1"/>
    <n v="664"/>
  </r>
  <r>
    <x v="0"/>
    <x v="4"/>
    <x v="5"/>
    <x v="1"/>
    <n v="0"/>
  </r>
  <r>
    <x v="1"/>
    <x v="4"/>
    <x v="5"/>
    <x v="1"/>
    <n v="0"/>
  </r>
  <r>
    <x v="2"/>
    <x v="4"/>
    <x v="5"/>
    <x v="1"/>
    <n v="0"/>
  </r>
  <r>
    <x v="3"/>
    <x v="4"/>
    <x v="5"/>
    <x v="1"/>
    <n v="0"/>
  </r>
  <r>
    <x v="4"/>
    <x v="4"/>
    <x v="5"/>
    <x v="1"/>
    <n v="0"/>
  </r>
  <r>
    <x v="5"/>
    <x v="4"/>
    <x v="5"/>
    <x v="1"/>
    <n v="0"/>
  </r>
  <r>
    <x v="6"/>
    <x v="4"/>
    <x v="5"/>
    <x v="1"/>
    <n v="0"/>
  </r>
  <r>
    <x v="0"/>
    <x v="5"/>
    <x v="3"/>
    <x v="1"/>
    <n v="30430"/>
  </r>
  <r>
    <x v="1"/>
    <x v="5"/>
    <x v="3"/>
    <x v="1"/>
    <n v="86208"/>
  </r>
  <r>
    <x v="2"/>
    <x v="5"/>
    <x v="3"/>
    <x v="1"/>
    <n v="96310"/>
  </r>
  <r>
    <x v="3"/>
    <x v="5"/>
    <x v="3"/>
    <x v="1"/>
    <n v="68010"/>
  </r>
  <r>
    <x v="4"/>
    <x v="5"/>
    <x v="3"/>
    <x v="1"/>
    <n v="45252"/>
  </r>
  <r>
    <x v="5"/>
    <x v="5"/>
    <x v="3"/>
    <x v="1"/>
    <n v="31822"/>
  </r>
  <r>
    <x v="6"/>
    <x v="5"/>
    <x v="3"/>
    <x v="1"/>
    <n v="26551"/>
  </r>
  <r>
    <x v="0"/>
    <x v="5"/>
    <x v="4"/>
    <x v="1"/>
    <n v="732"/>
  </r>
  <r>
    <x v="1"/>
    <x v="5"/>
    <x v="4"/>
    <x v="1"/>
    <n v="36291"/>
  </r>
  <r>
    <x v="2"/>
    <x v="5"/>
    <x v="4"/>
    <x v="1"/>
    <n v="586"/>
  </r>
  <r>
    <x v="3"/>
    <x v="5"/>
    <x v="4"/>
    <x v="1"/>
    <n v="4515"/>
  </r>
  <r>
    <x v="4"/>
    <x v="5"/>
    <x v="4"/>
    <x v="1"/>
    <n v="4173"/>
  </r>
  <r>
    <x v="5"/>
    <x v="5"/>
    <x v="4"/>
    <x v="1"/>
    <n v="4168"/>
  </r>
  <r>
    <x v="6"/>
    <x v="5"/>
    <x v="4"/>
    <x v="1"/>
    <n v="310"/>
  </r>
  <r>
    <x v="0"/>
    <x v="5"/>
    <x v="5"/>
    <x v="1"/>
    <n v="25980"/>
  </r>
  <r>
    <x v="1"/>
    <x v="5"/>
    <x v="5"/>
    <x v="1"/>
    <n v="0"/>
  </r>
  <r>
    <x v="2"/>
    <x v="5"/>
    <x v="5"/>
    <x v="1"/>
    <n v="0"/>
  </r>
  <r>
    <x v="3"/>
    <x v="5"/>
    <x v="5"/>
    <x v="1"/>
    <n v="0"/>
  </r>
  <r>
    <x v="4"/>
    <x v="5"/>
    <x v="5"/>
    <x v="1"/>
    <n v="0"/>
  </r>
  <r>
    <x v="5"/>
    <x v="5"/>
    <x v="5"/>
    <x v="1"/>
    <n v="0"/>
  </r>
  <r>
    <x v="6"/>
    <x v="5"/>
    <x v="5"/>
    <x v="1"/>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x v="0"/>
    <x v="0"/>
    <x v="0"/>
    <s v="Standard"/>
    <n v="9012"/>
  </r>
  <r>
    <x v="1"/>
    <x v="0"/>
    <x v="0"/>
    <s v="Standard"/>
    <n v="8339"/>
  </r>
  <r>
    <x v="2"/>
    <x v="0"/>
    <x v="0"/>
    <s v="Standard"/>
    <n v="0"/>
  </r>
  <r>
    <x v="3"/>
    <x v="0"/>
    <x v="0"/>
    <s v="Standard"/>
    <n v="0"/>
  </r>
  <r>
    <x v="4"/>
    <x v="0"/>
    <x v="0"/>
    <s v="Standard"/>
    <n v="0"/>
  </r>
  <r>
    <x v="5"/>
    <x v="0"/>
    <x v="0"/>
    <s v="Standard"/>
    <n v="0"/>
  </r>
  <r>
    <x v="3"/>
    <x v="0"/>
    <x v="1"/>
    <s v="Standard"/>
    <n v="12478"/>
  </r>
  <r>
    <x v="4"/>
    <x v="0"/>
    <x v="1"/>
    <s v="Standard"/>
    <n v="9426"/>
  </r>
  <r>
    <x v="5"/>
    <x v="0"/>
    <x v="1"/>
    <s v="Standard"/>
    <n v="12089"/>
  </r>
  <r>
    <x v="6"/>
    <x v="0"/>
    <x v="1"/>
    <s v="Standard"/>
    <n v="10083"/>
  </r>
  <r>
    <x v="0"/>
    <x v="1"/>
    <x v="0"/>
    <s v="Standard"/>
    <n v="4063411"/>
  </r>
  <r>
    <x v="1"/>
    <x v="1"/>
    <x v="0"/>
    <s v="Standard"/>
    <n v="4943937"/>
  </r>
  <r>
    <x v="2"/>
    <x v="1"/>
    <x v="0"/>
    <s v="Standard"/>
    <n v="3194293"/>
  </r>
  <r>
    <x v="3"/>
    <x v="1"/>
    <x v="0"/>
    <s v="Standard"/>
    <n v="2829844"/>
  </r>
  <r>
    <x v="4"/>
    <x v="1"/>
    <x v="0"/>
    <s v="Standard"/>
    <n v="2069565"/>
  </r>
  <r>
    <x v="5"/>
    <x v="1"/>
    <x v="0"/>
    <s v="Standard"/>
    <n v="1654156"/>
  </r>
  <r>
    <x v="6"/>
    <x v="1"/>
    <x v="0"/>
    <s v="Standard"/>
    <n v="1338603"/>
  </r>
  <r>
    <x v="0"/>
    <x v="1"/>
    <x v="1"/>
    <s v="Standard"/>
    <n v="3826849"/>
  </r>
  <r>
    <x v="1"/>
    <x v="1"/>
    <x v="1"/>
    <s v="Standard"/>
    <n v="3672266"/>
  </r>
  <r>
    <x v="2"/>
    <x v="1"/>
    <x v="1"/>
    <s v="Standard"/>
    <n v="2223509"/>
  </r>
  <r>
    <x v="3"/>
    <x v="1"/>
    <x v="1"/>
    <s v="Standard"/>
    <n v="1843472"/>
  </r>
  <r>
    <x v="4"/>
    <x v="1"/>
    <x v="1"/>
    <s v="Standard"/>
    <n v="1195353"/>
  </r>
  <r>
    <x v="5"/>
    <x v="1"/>
    <x v="1"/>
    <s v="Standard"/>
    <n v="859830"/>
  </r>
  <r>
    <x v="6"/>
    <x v="1"/>
    <x v="1"/>
    <s v="Standard"/>
    <n v="607768"/>
  </r>
  <r>
    <x v="0"/>
    <x v="1"/>
    <x v="2"/>
    <s v="Standard"/>
    <n v="831340"/>
  </r>
  <r>
    <x v="1"/>
    <x v="1"/>
    <x v="2"/>
    <s v="Standard"/>
    <n v="675587"/>
  </r>
  <r>
    <x v="2"/>
    <x v="1"/>
    <x v="2"/>
    <s v="Standard"/>
    <n v="390994"/>
  </r>
  <r>
    <x v="3"/>
    <x v="1"/>
    <x v="2"/>
    <s v="Standard"/>
    <n v="294411"/>
  </r>
  <r>
    <x v="4"/>
    <x v="1"/>
    <x v="2"/>
    <s v="Standard"/>
    <n v="201724"/>
  </r>
  <r>
    <x v="5"/>
    <x v="1"/>
    <x v="2"/>
    <s v="Standard"/>
    <n v="102304"/>
  </r>
  <r>
    <x v="6"/>
    <x v="1"/>
    <x v="2"/>
    <s v="Standard"/>
    <n v="81218"/>
  </r>
  <r>
    <x v="0"/>
    <x v="2"/>
    <x v="0"/>
    <s v="Standard"/>
    <n v="4037"/>
  </r>
  <r>
    <x v="1"/>
    <x v="2"/>
    <x v="0"/>
    <s v="Standard"/>
    <n v="20213"/>
  </r>
  <r>
    <x v="2"/>
    <x v="2"/>
    <x v="0"/>
    <s v="Standard"/>
    <n v="278166"/>
  </r>
  <r>
    <x v="3"/>
    <x v="2"/>
    <x v="0"/>
    <s v="Standard"/>
    <n v="2066002"/>
  </r>
  <r>
    <x v="4"/>
    <x v="2"/>
    <x v="0"/>
    <s v="Standard"/>
    <n v="3040906"/>
  </r>
  <r>
    <x v="5"/>
    <x v="2"/>
    <x v="0"/>
    <s v="Standard"/>
    <n v="3724967"/>
  </r>
  <r>
    <x v="6"/>
    <x v="2"/>
    <x v="0"/>
    <s v="Standard"/>
    <n v="4114341"/>
  </r>
  <r>
    <x v="0"/>
    <x v="2"/>
    <x v="1"/>
    <s v="Standard"/>
    <n v="0"/>
  </r>
  <r>
    <x v="1"/>
    <x v="2"/>
    <x v="1"/>
    <s v="Standard"/>
    <n v="542084"/>
  </r>
  <r>
    <x v="2"/>
    <x v="2"/>
    <x v="1"/>
    <s v="Standard"/>
    <n v="2892558"/>
  </r>
  <r>
    <x v="3"/>
    <x v="2"/>
    <x v="1"/>
    <s v="Standard"/>
    <n v="3264628"/>
  </r>
  <r>
    <x v="4"/>
    <x v="2"/>
    <x v="1"/>
    <s v="Standard"/>
    <n v="4008007"/>
  </r>
  <r>
    <x v="5"/>
    <x v="2"/>
    <x v="1"/>
    <s v="Standard"/>
    <n v="4528697"/>
  </r>
  <r>
    <x v="6"/>
    <x v="2"/>
    <x v="1"/>
    <s v="Standard"/>
    <n v="4758950"/>
  </r>
  <r>
    <x v="2"/>
    <x v="2"/>
    <x v="2"/>
    <s v="Standard"/>
    <n v="39510"/>
  </r>
  <r>
    <x v="3"/>
    <x v="2"/>
    <x v="2"/>
    <s v="Standard"/>
    <n v="59500"/>
  </r>
  <r>
    <x v="4"/>
    <x v="2"/>
    <x v="2"/>
    <s v="Standard"/>
    <n v="49634"/>
  </r>
  <r>
    <x v="5"/>
    <x v="2"/>
    <x v="2"/>
    <s v="Standard"/>
    <n v="59725"/>
  </r>
  <r>
    <x v="6"/>
    <x v="2"/>
    <x v="2"/>
    <s v="Standard"/>
    <n v="75992"/>
  </r>
  <r>
    <x v="0"/>
    <x v="3"/>
    <x v="0"/>
    <s v="Standard"/>
    <n v="0"/>
  </r>
  <r>
    <x v="1"/>
    <x v="3"/>
    <x v="0"/>
    <s v="Standard"/>
    <n v="10000"/>
  </r>
  <r>
    <x v="2"/>
    <x v="3"/>
    <x v="0"/>
    <s v="Standard"/>
    <n v="161002"/>
  </r>
  <r>
    <x v="3"/>
    <x v="3"/>
    <x v="0"/>
    <s v="Standard"/>
    <n v="100209"/>
  </r>
  <r>
    <x v="4"/>
    <x v="3"/>
    <x v="0"/>
    <s v="Standard"/>
    <n v="80599"/>
  </r>
  <r>
    <x v="5"/>
    <x v="3"/>
    <x v="0"/>
    <s v="Standard"/>
    <n v="70021"/>
  </r>
  <r>
    <x v="6"/>
    <x v="3"/>
    <x v="0"/>
    <s v="Standard"/>
    <n v="61213"/>
  </r>
  <r>
    <x v="0"/>
    <x v="3"/>
    <x v="1"/>
    <s v="Standard"/>
    <n v="1087"/>
  </r>
  <r>
    <x v="1"/>
    <x v="3"/>
    <x v="1"/>
    <s v="Standard"/>
    <n v="74250"/>
  </r>
  <r>
    <x v="2"/>
    <x v="3"/>
    <x v="1"/>
    <s v="Standard"/>
    <n v="256394"/>
  </r>
  <r>
    <x v="3"/>
    <x v="3"/>
    <x v="1"/>
    <s v="Standard"/>
    <n v="219145"/>
  </r>
  <r>
    <x v="4"/>
    <x v="3"/>
    <x v="1"/>
    <s v="Standard"/>
    <n v="184505"/>
  </r>
  <r>
    <x v="5"/>
    <x v="3"/>
    <x v="1"/>
    <s v="Standard"/>
    <n v="171523"/>
  </r>
  <r>
    <x v="6"/>
    <x v="3"/>
    <x v="1"/>
    <s v="Standard"/>
    <n v="151347"/>
  </r>
  <r>
    <x v="1"/>
    <x v="3"/>
    <x v="2"/>
    <s v="Standard"/>
    <n v="0"/>
  </r>
  <r>
    <x v="2"/>
    <x v="3"/>
    <x v="2"/>
    <s v="Standard"/>
    <n v="0"/>
  </r>
  <r>
    <x v="3"/>
    <x v="3"/>
    <x v="2"/>
    <s v="Standard"/>
    <n v="0"/>
  </r>
  <r>
    <x v="4"/>
    <x v="3"/>
    <x v="2"/>
    <s v="Standard"/>
    <n v="6287"/>
  </r>
  <r>
    <x v="5"/>
    <x v="3"/>
    <x v="2"/>
    <s v="Standard"/>
    <n v="5988"/>
  </r>
  <r>
    <x v="6"/>
    <x v="3"/>
    <x v="2"/>
    <s v="Standard"/>
    <n v="5632"/>
  </r>
  <r>
    <x v="0"/>
    <x v="4"/>
    <x v="0"/>
    <s v="Standard"/>
    <n v="226242"/>
  </r>
  <r>
    <x v="1"/>
    <x v="4"/>
    <x v="0"/>
    <s v="Standard"/>
    <n v="218917"/>
  </r>
  <r>
    <x v="2"/>
    <x v="4"/>
    <x v="0"/>
    <s v="Standard"/>
    <n v="135280"/>
  </r>
  <r>
    <x v="3"/>
    <x v="4"/>
    <x v="0"/>
    <s v="Standard"/>
    <n v="111825"/>
  </r>
  <r>
    <x v="4"/>
    <x v="4"/>
    <x v="0"/>
    <s v="Standard"/>
    <n v="81688"/>
  </r>
  <r>
    <x v="5"/>
    <x v="4"/>
    <x v="0"/>
    <s v="Standard"/>
    <n v="61063"/>
  </r>
  <r>
    <x v="6"/>
    <x v="4"/>
    <x v="0"/>
    <s v="Standard"/>
    <n v="50104"/>
  </r>
  <r>
    <x v="0"/>
    <x v="4"/>
    <x v="1"/>
    <s v="Standard"/>
    <n v="39330"/>
  </r>
  <r>
    <x v="1"/>
    <x v="4"/>
    <x v="1"/>
    <s v="Standard"/>
    <n v="41315"/>
  </r>
  <r>
    <x v="2"/>
    <x v="4"/>
    <x v="1"/>
    <s v="Standard"/>
    <n v="26199"/>
  </r>
  <r>
    <x v="3"/>
    <x v="4"/>
    <x v="1"/>
    <s v="Standard"/>
    <n v="59854"/>
  </r>
  <r>
    <x v="4"/>
    <x v="4"/>
    <x v="1"/>
    <s v="Standard"/>
    <n v="33177"/>
  </r>
  <r>
    <x v="5"/>
    <x v="4"/>
    <x v="1"/>
    <s v="Standard"/>
    <n v="37966"/>
  </r>
  <r>
    <x v="6"/>
    <x v="4"/>
    <x v="1"/>
    <s v="Standard"/>
    <n v="31226"/>
  </r>
  <r>
    <x v="0"/>
    <x v="4"/>
    <x v="2"/>
    <s v="Standard"/>
    <n v="12352"/>
  </r>
  <r>
    <x v="1"/>
    <x v="4"/>
    <x v="2"/>
    <s v="Standard"/>
    <n v="12733"/>
  </r>
  <r>
    <x v="2"/>
    <x v="4"/>
    <x v="2"/>
    <s v="Standard"/>
    <n v="8046"/>
  </r>
  <r>
    <x v="3"/>
    <x v="4"/>
    <x v="2"/>
    <s v="Standard"/>
    <n v="7056"/>
  </r>
  <r>
    <x v="4"/>
    <x v="4"/>
    <x v="2"/>
    <s v="Standard"/>
    <n v="5265"/>
  </r>
  <r>
    <x v="5"/>
    <x v="4"/>
    <x v="2"/>
    <s v="Standard"/>
    <n v="4302"/>
  </r>
  <r>
    <x v="6"/>
    <x v="4"/>
    <x v="2"/>
    <s v="Standard"/>
    <n v="3540"/>
  </r>
  <r>
    <x v="0"/>
    <x v="5"/>
    <x v="0"/>
    <s v="Standard"/>
    <n v="0"/>
  </r>
  <r>
    <x v="1"/>
    <x v="5"/>
    <x v="0"/>
    <s v="Standard"/>
    <n v="29691"/>
  </r>
  <r>
    <x v="2"/>
    <x v="5"/>
    <x v="0"/>
    <s v="Standard"/>
    <n v="63607"/>
  </r>
  <r>
    <x v="3"/>
    <x v="5"/>
    <x v="0"/>
    <s v="Standard"/>
    <n v="20995"/>
  </r>
  <r>
    <x v="4"/>
    <x v="5"/>
    <x v="0"/>
    <s v="Standard"/>
    <n v="16042"/>
  </r>
  <r>
    <x v="5"/>
    <x v="5"/>
    <x v="0"/>
    <s v="Standard"/>
    <n v="0"/>
  </r>
  <r>
    <x v="0"/>
    <x v="5"/>
    <x v="1"/>
    <s v="Standard"/>
    <n v="223470"/>
  </r>
  <r>
    <x v="1"/>
    <x v="5"/>
    <x v="1"/>
    <s v="Standard"/>
    <n v="992722"/>
  </r>
  <r>
    <x v="2"/>
    <x v="5"/>
    <x v="1"/>
    <s v="Standard"/>
    <n v="1949808"/>
  </r>
  <r>
    <x v="3"/>
    <x v="5"/>
    <x v="1"/>
    <s v="Standard"/>
    <n v="1008843"/>
  </r>
  <r>
    <x v="4"/>
    <x v="5"/>
    <x v="1"/>
    <s v="Standard"/>
    <n v="772029"/>
  </r>
  <r>
    <x v="5"/>
    <x v="5"/>
    <x v="1"/>
    <s v="Standard"/>
    <n v="655703"/>
  </r>
  <r>
    <x v="6"/>
    <x v="5"/>
    <x v="1"/>
    <s v="Standard"/>
    <n v="546398"/>
  </r>
  <r>
    <x v="0"/>
    <x v="5"/>
    <x v="2"/>
    <s v="Standard"/>
    <n v="0"/>
  </r>
  <r>
    <x v="1"/>
    <x v="5"/>
    <x v="2"/>
    <s v="Standard"/>
    <n v="53485"/>
  </r>
  <r>
    <x v="2"/>
    <x v="5"/>
    <x v="2"/>
    <s v="Standard"/>
    <n v="37167"/>
  </r>
  <r>
    <x v="3"/>
    <x v="5"/>
    <x v="2"/>
    <s v="Standard"/>
    <n v="18432"/>
  </r>
  <r>
    <x v="4"/>
    <x v="5"/>
    <x v="2"/>
    <s v="Standard"/>
    <n v="14091"/>
  </r>
  <r>
    <x v="5"/>
    <x v="5"/>
    <x v="2"/>
    <s v="Standard"/>
    <n v="11671"/>
  </r>
  <r>
    <x v="6"/>
    <x v="5"/>
    <x v="2"/>
    <s v="Standard"/>
    <n v="9728"/>
  </r>
  <r>
    <x v="0"/>
    <x v="0"/>
    <x v="3"/>
    <s v="Pre"/>
    <n v="5326"/>
  </r>
  <r>
    <x v="1"/>
    <x v="0"/>
    <x v="3"/>
    <s v="Pre"/>
    <n v="5998"/>
  </r>
  <r>
    <x v="2"/>
    <x v="0"/>
    <x v="3"/>
    <s v="Pre"/>
    <n v="7749"/>
  </r>
  <r>
    <x v="3"/>
    <x v="0"/>
    <x v="3"/>
    <s v="Pre"/>
    <n v="6918"/>
  </r>
  <r>
    <x v="4"/>
    <x v="0"/>
    <x v="3"/>
    <s v="Pre"/>
    <n v="5049"/>
  </r>
  <r>
    <x v="5"/>
    <x v="0"/>
    <x v="3"/>
    <s v="Pre"/>
    <n v="4138"/>
  </r>
  <r>
    <x v="3"/>
    <x v="0"/>
    <x v="4"/>
    <s v="Pre"/>
    <n v="3654"/>
  </r>
  <r>
    <x v="4"/>
    <x v="0"/>
    <x v="4"/>
    <s v="Pre"/>
    <n v="2864"/>
  </r>
  <r>
    <x v="5"/>
    <x v="0"/>
    <x v="4"/>
    <s v="Pre"/>
    <n v="2452"/>
  </r>
  <r>
    <x v="6"/>
    <x v="0"/>
    <x v="4"/>
    <s v="Pre"/>
    <n v="0"/>
  </r>
  <r>
    <x v="0"/>
    <x v="1"/>
    <x v="3"/>
    <s v="Pre"/>
    <n v="1322251"/>
  </r>
  <r>
    <x v="1"/>
    <x v="1"/>
    <x v="3"/>
    <s v="Pre"/>
    <n v="1406104"/>
  </r>
  <r>
    <x v="2"/>
    <x v="1"/>
    <x v="3"/>
    <s v="Pre"/>
    <n v="793357"/>
  </r>
  <r>
    <x v="3"/>
    <x v="1"/>
    <x v="3"/>
    <s v="Pre"/>
    <n v="642688"/>
  </r>
  <r>
    <x v="4"/>
    <x v="1"/>
    <x v="3"/>
    <s v="Pre"/>
    <n v="431807"/>
  </r>
  <r>
    <x v="5"/>
    <x v="1"/>
    <x v="3"/>
    <s v="Pre"/>
    <n v="341354"/>
  </r>
  <r>
    <x v="6"/>
    <x v="1"/>
    <x v="3"/>
    <s v="Pre"/>
    <n v="285207"/>
  </r>
  <r>
    <x v="0"/>
    <x v="1"/>
    <x v="4"/>
    <s v="Pre"/>
    <n v="613474"/>
  </r>
  <r>
    <x v="1"/>
    <x v="1"/>
    <x v="4"/>
    <s v="Pre"/>
    <n v="738633"/>
  </r>
  <r>
    <x v="2"/>
    <x v="1"/>
    <x v="4"/>
    <s v="Pre"/>
    <n v="568616"/>
  </r>
  <r>
    <x v="3"/>
    <x v="1"/>
    <x v="4"/>
    <s v="Pre"/>
    <n v="459297"/>
  </r>
  <r>
    <x v="4"/>
    <x v="1"/>
    <x v="4"/>
    <s v="Pre"/>
    <n v="372532"/>
  </r>
  <r>
    <x v="5"/>
    <x v="1"/>
    <x v="4"/>
    <s v="Pre"/>
    <n v="297618"/>
  </r>
  <r>
    <x v="6"/>
    <x v="1"/>
    <x v="4"/>
    <s v="Pre"/>
    <n v="258351"/>
  </r>
  <r>
    <x v="0"/>
    <x v="1"/>
    <x v="5"/>
    <s v="Pre"/>
    <n v="106082"/>
  </r>
  <r>
    <x v="1"/>
    <x v="1"/>
    <x v="5"/>
    <s v="Pre"/>
    <n v="123936"/>
  </r>
  <r>
    <x v="2"/>
    <x v="1"/>
    <x v="5"/>
    <s v="Pre"/>
    <n v="45568"/>
  </r>
  <r>
    <x v="3"/>
    <x v="1"/>
    <x v="5"/>
    <s v="Pre"/>
    <n v="37451"/>
  </r>
  <r>
    <x v="4"/>
    <x v="1"/>
    <x v="5"/>
    <s v="Pre"/>
    <n v="25949"/>
  </r>
  <r>
    <x v="5"/>
    <x v="1"/>
    <x v="5"/>
    <s v="Pre"/>
    <n v="21530"/>
  </r>
  <r>
    <x v="6"/>
    <x v="1"/>
    <x v="5"/>
    <s v="Pre"/>
    <n v="16087"/>
  </r>
  <r>
    <x v="0"/>
    <x v="2"/>
    <x v="3"/>
    <s v="Pre"/>
    <n v="62104"/>
  </r>
  <r>
    <x v="1"/>
    <x v="2"/>
    <x v="3"/>
    <s v="Pre"/>
    <n v="225128"/>
  </r>
  <r>
    <x v="2"/>
    <x v="2"/>
    <x v="3"/>
    <s v="Pre"/>
    <n v="408464"/>
  </r>
  <r>
    <x v="3"/>
    <x v="2"/>
    <x v="3"/>
    <s v="Pre"/>
    <n v="905708"/>
  </r>
  <r>
    <x v="4"/>
    <x v="2"/>
    <x v="3"/>
    <s v="Pre"/>
    <n v="1286265"/>
  </r>
  <r>
    <x v="5"/>
    <x v="2"/>
    <x v="3"/>
    <s v="Pre"/>
    <n v="1478483"/>
  </r>
  <r>
    <x v="6"/>
    <x v="2"/>
    <x v="3"/>
    <s v="Pre"/>
    <n v="1652954"/>
  </r>
  <r>
    <x v="0"/>
    <x v="2"/>
    <x v="4"/>
    <s v="Pre"/>
    <n v="30976"/>
  </r>
  <r>
    <x v="1"/>
    <x v="2"/>
    <x v="4"/>
    <s v="Pre"/>
    <n v="111820"/>
  </r>
  <r>
    <x v="2"/>
    <x v="2"/>
    <x v="4"/>
    <s v="Pre"/>
    <n v="608577"/>
  </r>
  <r>
    <x v="3"/>
    <x v="2"/>
    <x v="4"/>
    <s v="Pre"/>
    <n v="572044"/>
  </r>
  <r>
    <x v="4"/>
    <x v="2"/>
    <x v="4"/>
    <s v="Pre"/>
    <n v="614084"/>
  </r>
  <r>
    <x v="5"/>
    <x v="2"/>
    <x v="4"/>
    <s v="Pre"/>
    <n v="709871"/>
  </r>
  <r>
    <x v="6"/>
    <x v="2"/>
    <x v="4"/>
    <s v="Pre"/>
    <n v="769292"/>
  </r>
  <r>
    <x v="2"/>
    <x v="2"/>
    <x v="5"/>
    <s v="Pre"/>
    <n v="22407"/>
  </r>
  <r>
    <x v="3"/>
    <x v="2"/>
    <x v="5"/>
    <s v="Pre"/>
    <n v="13018"/>
  </r>
  <r>
    <x v="4"/>
    <x v="2"/>
    <x v="5"/>
    <s v="Pre"/>
    <n v="16360"/>
  </r>
  <r>
    <x v="5"/>
    <x v="2"/>
    <x v="5"/>
    <s v="Pre"/>
    <n v="9742"/>
  </r>
  <r>
    <x v="6"/>
    <x v="2"/>
    <x v="5"/>
    <s v="Pre"/>
    <n v="12844"/>
  </r>
  <r>
    <x v="0"/>
    <x v="3"/>
    <x v="3"/>
    <s v="Pre"/>
    <n v="2944"/>
  </r>
  <r>
    <x v="1"/>
    <x v="3"/>
    <x v="3"/>
    <s v="Pre"/>
    <n v="26722"/>
  </r>
  <r>
    <x v="2"/>
    <x v="3"/>
    <x v="3"/>
    <s v="Pre"/>
    <n v="39302"/>
  </r>
  <r>
    <x v="3"/>
    <x v="3"/>
    <x v="3"/>
    <s v="Pre"/>
    <n v="26462"/>
  </r>
  <r>
    <x v="4"/>
    <x v="3"/>
    <x v="3"/>
    <s v="Pre"/>
    <n v="22089"/>
  </r>
  <r>
    <x v="5"/>
    <x v="3"/>
    <x v="3"/>
    <s v="Pre"/>
    <n v="19298"/>
  </r>
  <r>
    <x v="6"/>
    <x v="3"/>
    <x v="3"/>
    <s v="Pre"/>
    <n v="10479"/>
  </r>
  <r>
    <x v="0"/>
    <x v="3"/>
    <x v="4"/>
    <s v="Pre"/>
    <n v="0"/>
  </r>
  <r>
    <x v="1"/>
    <x v="3"/>
    <x v="4"/>
    <s v="Pre"/>
    <n v="768"/>
  </r>
  <r>
    <x v="2"/>
    <x v="3"/>
    <x v="4"/>
    <s v="Pre"/>
    <n v="25652"/>
  </r>
  <r>
    <x v="3"/>
    <x v="3"/>
    <x v="4"/>
    <s v="Pre"/>
    <n v="5365"/>
  </r>
  <r>
    <x v="4"/>
    <x v="3"/>
    <x v="4"/>
    <s v="Pre"/>
    <n v="5055"/>
  </r>
  <r>
    <x v="5"/>
    <x v="3"/>
    <x v="4"/>
    <s v="Pre"/>
    <n v="4742"/>
  </r>
  <r>
    <x v="6"/>
    <x v="3"/>
    <x v="4"/>
    <s v="Pre"/>
    <n v="4397"/>
  </r>
  <r>
    <x v="1"/>
    <x v="3"/>
    <x v="5"/>
    <s v="Pre"/>
    <n v="5920"/>
  </r>
  <r>
    <x v="2"/>
    <x v="3"/>
    <x v="5"/>
    <s v="Pre"/>
    <n v="8774"/>
  </r>
  <r>
    <x v="3"/>
    <x v="3"/>
    <x v="5"/>
    <s v="Pre"/>
    <n v="6412"/>
  </r>
  <r>
    <x v="4"/>
    <x v="3"/>
    <x v="5"/>
    <s v="Pre"/>
    <n v="0"/>
  </r>
  <r>
    <x v="5"/>
    <x v="3"/>
    <x v="5"/>
    <s v="Pre"/>
    <n v="0"/>
  </r>
  <r>
    <x v="6"/>
    <x v="3"/>
    <x v="5"/>
    <s v="Pre"/>
    <n v="0"/>
  </r>
  <r>
    <x v="0"/>
    <x v="4"/>
    <x v="3"/>
    <s v="Pre"/>
    <n v="161945"/>
  </r>
  <r>
    <x v="1"/>
    <x v="4"/>
    <x v="3"/>
    <s v="Pre"/>
    <n v="184658"/>
  </r>
  <r>
    <x v="2"/>
    <x v="4"/>
    <x v="3"/>
    <s v="Pre"/>
    <n v="118489"/>
  </r>
  <r>
    <x v="3"/>
    <x v="4"/>
    <x v="3"/>
    <s v="Pre"/>
    <n v="113372"/>
  </r>
  <r>
    <x v="4"/>
    <x v="4"/>
    <x v="3"/>
    <s v="Pre"/>
    <n v="74946"/>
  </r>
  <r>
    <x v="5"/>
    <x v="4"/>
    <x v="3"/>
    <s v="Pre"/>
    <n v="54820"/>
  </r>
  <r>
    <x v="6"/>
    <x v="4"/>
    <x v="3"/>
    <s v="Pre"/>
    <n v="42175"/>
  </r>
  <r>
    <x v="0"/>
    <x v="4"/>
    <x v="4"/>
    <s v="Pre"/>
    <n v="65545"/>
  </r>
  <r>
    <x v="1"/>
    <x v="4"/>
    <x v="4"/>
    <s v="Pre"/>
    <n v="74010"/>
  </r>
  <r>
    <x v="2"/>
    <x v="4"/>
    <x v="4"/>
    <s v="Pre"/>
    <n v="49721"/>
  </r>
  <r>
    <x v="3"/>
    <x v="4"/>
    <x v="4"/>
    <s v="Pre"/>
    <n v="53387"/>
  </r>
  <r>
    <x v="4"/>
    <x v="4"/>
    <x v="4"/>
    <s v="Pre"/>
    <n v="40659"/>
  </r>
  <r>
    <x v="5"/>
    <x v="4"/>
    <x v="4"/>
    <s v="Pre"/>
    <n v="29150"/>
  </r>
  <r>
    <x v="6"/>
    <x v="4"/>
    <x v="4"/>
    <s v="Pre"/>
    <n v="24348"/>
  </r>
  <r>
    <x v="0"/>
    <x v="4"/>
    <x v="5"/>
    <s v="Pre"/>
    <n v="0"/>
  </r>
  <r>
    <x v="1"/>
    <x v="4"/>
    <x v="5"/>
    <s v="Pre"/>
    <n v="0"/>
  </r>
  <r>
    <x v="2"/>
    <x v="4"/>
    <x v="5"/>
    <s v="Pre"/>
    <n v="0"/>
  </r>
  <r>
    <x v="3"/>
    <x v="4"/>
    <x v="5"/>
    <s v="Pre"/>
    <n v="0"/>
  </r>
  <r>
    <x v="4"/>
    <x v="4"/>
    <x v="5"/>
    <s v="Pre"/>
    <n v="0"/>
  </r>
  <r>
    <x v="5"/>
    <x v="4"/>
    <x v="5"/>
    <s v="Pre"/>
    <n v="0"/>
  </r>
  <r>
    <x v="6"/>
    <x v="4"/>
    <x v="5"/>
    <s v="Pre"/>
    <n v="0"/>
  </r>
  <r>
    <x v="0"/>
    <x v="5"/>
    <x v="3"/>
    <s v="Pre"/>
    <n v="30430"/>
  </r>
  <r>
    <x v="1"/>
    <x v="5"/>
    <x v="3"/>
    <s v="Pre"/>
    <n v="81984"/>
  </r>
  <r>
    <x v="2"/>
    <x v="5"/>
    <x v="3"/>
    <s v="Pre"/>
    <n v="31585"/>
  </r>
  <r>
    <x v="3"/>
    <x v="5"/>
    <x v="3"/>
    <s v="Pre"/>
    <n v="15955"/>
  </r>
  <r>
    <x v="4"/>
    <x v="5"/>
    <x v="3"/>
    <s v="Pre"/>
    <n v="14254"/>
  </r>
  <r>
    <x v="5"/>
    <x v="5"/>
    <x v="3"/>
    <s v="Pre"/>
    <n v="9529"/>
  </r>
  <r>
    <x v="0"/>
    <x v="5"/>
    <x v="4"/>
    <s v="Pre"/>
    <n v="732"/>
  </r>
  <r>
    <x v="1"/>
    <x v="5"/>
    <x v="4"/>
    <s v="Pre"/>
    <n v="1637"/>
  </r>
  <r>
    <x v="2"/>
    <x v="5"/>
    <x v="4"/>
    <s v="Pre"/>
    <n v="35826"/>
  </r>
  <r>
    <x v="3"/>
    <x v="5"/>
    <x v="4"/>
    <s v="Pre"/>
    <n v="33057"/>
  </r>
  <r>
    <x v="4"/>
    <x v="5"/>
    <x v="4"/>
    <s v="Pre"/>
    <n v="25128"/>
  </r>
  <r>
    <x v="5"/>
    <x v="5"/>
    <x v="4"/>
    <s v="Pre"/>
    <n v="20971"/>
  </r>
  <r>
    <x v="6"/>
    <x v="5"/>
    <x v="4"/>
    <s v="Pre"/>
    <n v="17586"/>
  </r>
  <r>
    <x v="0"/>
    <x v="5"/>
    <x v="5"/>
    <s v="Pre"/>
    <n v="25980"/>
  </r>
  <r>
    <x v="1"/>
    <x v="5"/>
    <x v="5"/>
    <s v="Pre"/>
    <n v="0"/>
  </r>
  <r>
    <x v="2"/>
    <x v="5"/>
    <x v="5"/>
    <s v="Pre"/>
    <n v="0"/>
  </r>
  <r>
    <x v="3"/>
    <x v="5"/>
    <x v="5"/>
    <s v="Pre"/>
    <n v="0"/>
  </r>
  <r>
    <x v="4"/>
    <x v="5"/>
    <x v="5"/>
    <s v="Pre"/>
    <n v="0"/>
  </r>
  <r>
    <x v="5"/>
    <x v="5"/>
    <x v="5"/>
    <s v="Pre"/>
    <n v="0"/>
  </r>
  <r>
    <x v="6"/>
    <x v="5"/>
    <x v="5"/>
    <s v="Pre"/>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3C7F4B-6673-4CA0-AAAE-CAC38BE4DE49}" name="PivotTable1" cacheId="30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3:H12" firstHeaderRow="1" firstDataRow="2" firstDataCol="1"/>
  <pivotFields count="5">
    <pivotField axis="axisRow" showAll="0">
      <items count="8">
        <item x="0"/>
        <item x="1"/>
        <item x="2"/>
        <item x="3"/>
        <item x="4"/>
        <item x="5"/>
        <item x="6"/>
        <item t="default"/>
      </items>
    </pivotField>
    <pivotField axis="axisCol" showAll="0">
      <items count="7">
        <item x="2"/>
        <item x="0"/>
        <item x="1"/>
        <item x="3"/>
        <item x="4"/>
        <item x="5"/>
        <item t="default"/>
      </items>
    </pivotField>
    <pivotField showAll="0"/>
    <pivotField showAll="0"/>
    <pivotField dataField="1" showAll="0"/>
  </pivotFields>
  <rowFields count="1">
    <field x="0"/>
  </rowFields>
  <rowItems count="8">
    <i>
      <x/>
    </i>
    <i>
      <x v="1"/>
    </i>
    <i>
      <x v="2"/>
    </i>
    <i>
      <x v="3"/>
    </i>
    <i>
      <x v="4"/>
    </i>
    <i>
      <x v="5"/>
    </i>
    <i>
      <x v="6"/>
    </i>
    <i t="grand">
      <x/>
    </i>
  </rowItems>
  <colFields count="1">
    <field x="1"/>
  </colFields>
  <colItems count="7">
    <i>
      <x/>
    </i>
    <i>
      <x v="1"/>
    </i>
    <i>
      <x v="2"/>
    </i>
    <i>
      <x v="3"/>
    </i>
    <i>
      <x v="4"/>
    </i>
    <i>
      <x v="5"/>
    </i>
    <i t="grand">
      <x/>
    </i>
  </colItems>
  <dataFields count="1">
    <dataField name="Sum of Sales" fld="4" baseField="0" baseItem="0"/>
  </dataFields>
  <chartFormats count="1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1" format="6" series="1">
      <pivotArea type="data" outline="0" fieldPosition="0">
        <references count="2">
          <reference field="4294967294" count="1" selected="0">
            <x v="0"/>
          </reference>
          <reference field="1" count="1" selected="0">
            <x v="0"/>
          </reference>
        </references>
      </pivotArea>
    </chartFormat>
    <chartFormat chart="1" format="7" series="1">
      <pivotArea type="data" outline="0" fieldPosition="0">
        <references count="2">
          <reference field="4294967294" count="1" selected="0">
            <x v="0"/>
          </reference>
          <reference field="1" count="1" selected="0">
            <x v="1"/>
          </reference>
        </references>
      </pivotArea>
    </chartFormat>
    <chartFormat chart="1" format="8" series="1">
      <pivotArea type="data" outline="0" fieldPosition="0">
        <references count="2">
          <reference field="4294967294" count="1" selected="0">
            <x v="0"/>
          </reference>
          <reference field="1" count="1" selected="0">
            <x v="2"/>
          </reference>
        </references>
      </pivotArea>
    </chartFormat>
    <chartFormat chart="1" format="9" series="1">
      <pivotArea type="data" outline="0" fieldPosition="0">
        <references count="2">
          <reference field="4294967294" count="1" selected="0">
            <x v="0"/>
          </reference>
          <reference field="1" count="1" selected="0">
            <x v="3"/>
          </reference>
        </references>
      </pivotArea>
    </chartFormat>
    <chartFormat chart="1" format="10" series="1">
      <pivotArea type="data" outline="0" fieldPosition="0">
        <references count="2">
          <reference field="4294967294" count="1" selected="0">
            <x v="0"/>
          </reference>
          <reference field="1" count="1" selected="0">
            <x v="4"/>
          </reference>
        </references>
      </pivotArea>
    </chartFormat>
    <chartFormat chart="1" format="11"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AB35F1-7257-46E1-9057-2B2145514699}" name="PivotTable2" cacheId="30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3:H12" firstHeaderRow="1" firstDataRow="2" firstDataCol="1"/>
  <pivotFields count="5">
    <pivotField axis="axisRow" showAll="0">
      <items count="8">
        <item x="0"/>
        <item x="1"/>
        <item x="2"/>
        <item x="3"/>
        <item x="4"/>
        <item x="5"/>
        <item x="6"/>
        <item t="default"/>
      </items>
    </pivotField>
    <pivotField axis="axisCol" showAll="0">
      <items count="7">
        <item x="2"/>
        <item x="0"/>
        <item x="1"/>
        <item x="3"/>
        <item x="4"/>
        <item x="5"/>
        <item t="default"/>
      </items>
    </pivotField>
    <pivotField showAll="0"/>
    <pivotField showAll="0"/>
    <pivotField dataField="1" showAll="0"/>
  </pivotFields>
  <rowFields count="1">
    <field x="0"/>
  </rowFields>
  <rowItems count="8">
    <i>
      <x/>
    </i>
    <i>
      <x v="1"/>
    </i>
    <i>
      <x v="2"/>
    </i>
    <i>
      <x v="3"/>
    </i>
    <i>
      <x v="4"/>
    </i>
    <i>
      <x v="5"/>
    </i>
    <i>
      <x v="6"/>
    </i>
    <i t="grand">
      <x/>
    </i>
  </rowItems>
  <colFields count="1">
    <field x="1"/>
  </colFields>
  <colItems count="7">
    <i>
      <x/>
    </i>
    <i>
      <x v="1"/>
    </i>
    <i>
      <x v="2"/>
    </i>
    <i>
      <x v="3"/>
    </i>
    <i>
      <x v="4"/>
    </i>
    <i>
      <x v="5"/>
    </i>
    <i t="grand">
      <x/>
    </i>
  </colItems>
  <dataFields count="1">
    <dataField name="Sum of Sales" fld="4" baseField="0" baseItem="0"/>
  </dataFields>
  <chartFormats count="12">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1" format="6" series="1">
      <pivotArea type="data" outline="0" fieldPosition="0">
        <references count="2">
          <reference field="4294967294" count="1" selected="0">
            <x v="0"/>
          </reference>
          <reference field="1" count="1" selected="0">
            <x v="0"/>
          </reference>
        </references>
      </pivotArea>
    </chartFormat>
    <chartFormat chart="1" format="7" series="1">
      <pivotArea type="data" outline="0" fieldPosition="0">
        <references count="2">
          <reference field="4294967294" count="1" selected="0">
            <x v="0"/>
          </reference>
          <reference field="1" count="1" selected="0">
            <x v="1"/>
          </reference>
        </references>
      </pivotArea>
    </chartFormat>
    <chartFormat chart="1" format="8" series="1">
      <pivotArea type="data" outline="0" fieldPosition="0">
        <references count="2">
          <reference field="4294967294" count="1" selected="0">
            <x v="0"/>
          </reference>
          <reference field="1" count="1" selected="0">
            <x v="2"/>
          </reference>
        </references>
      </pivotArea>
    </chartFormat>
    <chartFormat chart="1" format="9" series="1">
      <pivotArea type="data" outline="0" fieldPosition="0">
        <references count="2">
          <reference field="4294967294" count="1" selected="0">
            <x v="0"/>
          </reference>
          <reference field="1" count="1" selected="0">
            <x v="3"/>
          </reference>
        </references>
      </pivotArea>
    </chartFormat>
    <chartFormat chart="1" format="10" series="1">
      <pivotArea type="data" outline="0" fieldPosition="0">
        <references count="2">
          <reference field="4294967294" count="1" selected="0">
            <x v="0"/>
          </reference>
          <reference field="1" count="1" selected="0">
            <x v="4"/>
          </reference>
        </references>
      </pivotArea>
    </chartFormat>
    <chartFormat chart="1" format="11"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E5E300D-C32E-4D94-BA6B-52513F722B46}" name="PivotTable1" cacheId="30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H12" firstHeaderRow="1" firstDataRow="2" firstDataCol="1"/>
  <pivotFields count="5">
    <pivotField axis="axisRow" showAll="0">
      <items count="8">
        <item x="0"/>
        <item x="1"/>
        <item x="2"/>
        <item x="3"/>
        <item x="4"/>
        <item x="5"/>
        <item x="6"/>
        <item t="default"/>
      </items>
    </pivotField>
    <pivotField showAll="0">
      <items count="7">
        <item x="2"/>
        <item x="0"/>
        <item x="1"/>
        <item x="3"/>
        <item x="4"/>
        <item x="5"/>
        <item t="default"/>
      </items>
    </pivotField>
    <pivotField axis="axisCol" showAll="0">
      <items count="7">
        <item x="3"/>
        <item x="4"/>
        <item x="5"/>
        <item x="0"/>
        <item x="1"/>
        <item x="2"/>
        <item t="default"/>
      </items>
    </pivotField>
    <pivotField showAll="0">
      <items count="3">
        <item x="1"/>
        <item x="0"/>
        <item t="default"/>
      </items>
    </pivotField>
    <pivotField dataField="1" showAll="0"/>
  </pivotFields>
  <rowFields count="1">
    <field x="0"/>
  </rowFields>
  <rowItems count="8">
    <i>
      <x/>
    </i>
    <i>
      <x v="1"/>
    </i>
    <i>
      <x v="2"/>
    </i>
    <i>
      <x v="3"/>
    </i>
    <i>
      <x v="4"/>
    </i>
    <i>
      <x v="5"/>
    </i>
    <i>
      <x v="6"/>
    </i>
    <i t="grand">
      <x/>
    </i>
  </rowItems>
  <colFields count="1">
    <field x="2"/>
  </colFields>
  <colItems count="7">
    <i>
      <x/>
    </i>
    <i>
      <x v="1"/>
    </i>
    <i>
      <x v="2"/>
    </i>
    <i>
      <x v="3"/>
    </i>
    <i>
      <x v="4"/>
    </i>
    <i>
      <x v="5"/>
    </i>
    <i t="grand">
      <x/>
    </i>
  </colItems>
  <dataFields count="1">
    <dataField name="Sum of Sales" fld="4" baseField="0" baseItem="0"/>
  </dataFields>
  <chartFormats count="12">
    <chartFormat chart="1" format="12" series="1">
      <pivotArea type="data" outline="0" fieldPosition="0">
        <references count="1">
          <reference field="4294967294" count="1" selected="0">
            <x v="0"/>
          </reference>
        </references>
      </pivotArea>
    </chartFormat>
    <chartFormat chart="1" format="14" series="1">
      <pivotArea type="data" outline="0" fieldPosition="0">
        <references count="2">
          <reference field="4294967294" count="1" selected="0">
            <x v="0"/>
          </reference>
          <reference field="2" count="1" selected="0">
            <x v="1"/>
          </reference>
        </references>
      </pivotArea>
    </chartFormat>
    <chartFormat chart="1" format="15" series="1">
      <pivotArea type="data" outline="0" fieldPosition="0">
        <references count="2">
          <reference field="4294967294" count="1" selected="0">
            <x v="0"/>
          </reference>
          <reference field="2" count="1" selected="0">
            <x v="2"/>
          </reference>
        </references>
      </pivotArea>
    </chartFormat>
    <chartFormat chart="1" format="16" series="1">
      <pivotArea type="data" outline="0" fieldPosition="0">
        <references count="2">
          <reference field="4294967294" count="1" selected="0">
            <x v="0"/>
          </reference>
          <reference field="2" count="1" selected="0">
            <x v="3"/>
          </reference>
        </references>
      </pivotArea>
    </chartFormat>
    <chartFormat chart="1" format="17" series="1">
      <pivotArea type="data" outline="0" fieldPosition="0">
        <references count="2">
          <reference field="4294967294" count="1" selected="0">
            <x v="0"/>
          </reference>
          <reference field="2" count="1" selected="0">
            <x v="4"/>
          </reference>
        </references>
      </pivotArea>
    </chartFormat>
    <chartFormat chart="1" format="18" series="1">
      <pivotArea type="data" outline="0" fieldPosition="0">
        <references count="2">
          <reference field="4294967294" count="1" selected="0">
            <x v="0"/>
          </reference>
          <reference field="2" count="1" selected="0">
            <x v="5"/>
          </reference>
        </references>
      </pivotArea>
    </chartFormat>
    <chartFormat chart="2" format="19" series="1">
      <pivotArea type="data" outline="0" fieldPosition="0">
        <references count="2">
          <reference field="4294967294" count="1" selected="0">
            <x v="0"/>
          </reference>
          <reference field="2" count="1" selected="0">
            <x v="0"/>
          </reference>
        </references>
      </pivotArea>
    </chartFormat>
    <chartFormat chart="2" format="20" series="1">
      <pivotArea type="data" outline="0" fieldPosition="0">
        <references count="2">
          <reference field="4294967294" count="1" selected="0">
            <x v="0"/>
          </reference>
          <reference field="2" count="1" selected="0">
            <x v="1"/>
          </reference>
        </references>
      </pivotArea>
    </chartFormat>
    <chartFormat chart="2" format="21" series="1">
      <pivotArea type="data" outline="0" fieldPosition="0">
        <references count="2">
          <reference field="4294967294" count="1" selected="0">
            <x v="0"/>
          </reference>
          <reference field="2" count="1" selected="0">
            <x v="2"/>
          </reference>
        </references>
      </pivotArea>
    </chartFormat>
    <chartFormat chart="2" format="22" series="1">
      <pivotArea type="data" outline="0" fieldPosition="0">
        <references count="2">
          <reference field="4294967294" count="1" selected="0">
            <x v="0"/>
          </reference>
          <reference field="2" count="1" selected="0">
            <x v="3"/>
          </reference>
        </references>
      </pivotArea>
    </chartFormat>
    <chartFormat chart="2" format="23" series="1">
      <pivotArea type="data" outline="0" fieldPosition="0">
        <references count="2">
          <reference field="4294967294" count="1" selected="0">
            <x v="0"/>
          </reference>
          <reference field="2" count="1" selected="0">
            <x v="4"/>
          </reference>
        </references>
      </pivotArea>
    </chartFormat>
    <chartFormat chart="2" format="24"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EC1E5AB-6BCF-4666-AC71-DE80C14BEE5F}" name="PivotTable2" cacheId="30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H12" firstHeaderRow="1" firstDataRow="2" firstDataCol="1"/>
  <pivotFields count="5">
    <pivotField axis="axisRow" showAll="0">
      <items count="8">
        <item x="0"/>
        <item x="1"/>
        <item x="2"/>
        <item x="3"/>
        <item x="4"/>
        <item x="5"/>
        <item x="6"/>
        <item t="default"/>
      </items>
    </pivotField>
    <pivotField showAll="0">
      <items count="7">
        <item x="2"/>
        <item x="0"/>
        <item x="1"/>
        <item x="3"/>
        <item x="4"/>
        <item x="5"/>
        <item t="default"/>
      </items>
    </pivotField>
    <pivotField axis="axisCol" showAll="0">
      <items count="7">
        <item x="3"/>
        <item x="4"/>
        <item x="5"/>
        <item x="0"/>
        <item x="1"/>
        <item x="2"/>
        <item t="default"/>
      </items>
    </pivotField>
    <pivotField showAll="0"/>
    <pivotField dataField="1" showAll="0"/>
  </pivotFields>
  <rowFields count="1">
    <field x="0"/>
  </rowFields>
  <rowItems count="8">
    <i>
      <x/>
    </i>
    <i>
      <x v="1"/>
    </i>
    <i>
      <x v="2"/>
    </i>
    <i>
      <x v="3"/>
    </i>
    <i>
      <x v="4"/>
    </i>
    <i>
      <x v="5"/>
    </i>
    <i>
      <x v="6"/>
    </i>
    <i t="grand">
      <x/>
    </i>
  </rowItems>
  <colFields count="1">
    <field x="2"/>
  </colFields>
  <colItems count="7">
    <i>
      <x/>
    </i>
    <i>
      <x v="1"/>
    </i>
    <i>
      <x v="2"/>
    </i>
    <i>
      <x v="3"/>
    </i>
    <i>
      <x v="4"/>
    </i>
    <i>
      <x v="5"/>
    </i>
    <i t="grand">
      <x/>
    </i>
  </colItems>
  <dataFields count="1">
    <dataField name="Sum of Sales" fld="4" baseField="0" baseItem="0"/>
  </dataFields>
  <chartFormats count="12">
    <chartFormat chart="1" format="12" series="1">
      <pivotArea type="data" outline="0" fieldPosition="0">
        <references count="1">
          <reference field="4294967294" count="1" selected="0">
            <x v="0"/>
          </reference>
        </references>
      </pivotArea>
    </chartFormat>
    <chartFormat chart="1" format="13" series="1">
      <pivotArea type="data" outline="0" fieldPosition="0">
        <references count="2">
          <reference field="4294967294" count="1" selected="0">
            <x v="0"/>
          </reference>
          <reference field="2" count="1" selected="0">
            <x v="1"/>
          </reference>
        </references>
      </pivotArea>
    </chartFormat>
    <chartFormat chart="1" format="14" series="1">
      <pivotArea type="data" outline="0" fieldPosition="0">
        <references count="2">
          <reference field="4294967294" count="1" selected="0">
            <x v="0"/>
          </reference>
          <reference field="2" count="1" selected="0">
            <x v="2"/>
          </reference>
        </references>
      </pivotArea>
    </chartFormat>
    <chartFormat chart="1" format="15" series="1">
      <pivotArea type="data" outline="0" fieldPosition="0">
        <references count="2">
          <reference field="4294967294" count="1" selected="0">
            <x v="0"/>
          </reference>
          <reference field="2" count="1" selected="0">
            <x v="3"/>
          </reference>
        </references>
      </pivotArea>
    </chartFormat>
    <chartFormat chart="1" format="16" series="1">
      <pivotArea type="data" outline="0" fieldPosition="0">
        <references count="2">
          <reference field="4294967294" count="1" selected="0">
            <x v="0"/>
          </reference>
          <reference field="2" count="1" selected="0">
            <x v="4"/>
          </reference>
        </references>
      </pivotArea>
    </chartFormat>
    <chartFormat chart="1" format="17" series="1">
      <pivotArea type="data" outline="0" fieldPosition="0">
        <references count="2">
          <reference field="4294967294" count="1" selected="0">
            <x v="0"/>
          </reference>
          <reference field="2" count="1" selected="0">
            <x v="5"/>
          </reference>
        </references>
      </pivotArea>
    </chartFormat>
    <chartFormat chart="2" format="18" series="1">
      <pivotArea type="data" outline="0" fieldPosition="0">
        <references count="2">
          <reference field="4294967294" count="1" selected="0">
            <x v="0"/>
          </reference>
          <reference field="2" count="1" selected="0">
            <x v="0"/>
          </reference>
        </references>
      </pivotArea>
    </chartFormat>
    <chartFormat chart="2" format="19" series="1">
      <pivotArea type="data" outline="0" fieldPosition="0">
        <references count="2">
          <reference field="4294967294" count="1" selected="0">
            <x v="0"/>
          </reference>
          <reference field="2" count="1" selected="0">
            <x v="1"/>
          </reference>
        </references>
      </pivotArea>
    </chartFormat>
    <chartFormat chart="2" format="20" series="1">
      <pivotArea type="data" outline="0" fieldPosition="0">
        <references count="2">
          <reference field="4294967294" count="1" selected="0">
            <x v="0"/>
          </reference>
          <reference field="2" count="1" selected="0">
            <x v="2"/>
          </reference>
        </references>
      </pivotArea>
    </chartFormat>
    <chartFormat chart="2" format="21" series="1">
      <pivotArea type="data" outline="0" fieldPosition="0">
        <references count="2">
          <reference field="4294967294" count="1" selected="0">
            <x v="0"/>
          </reference>
          <reference field="2" count="1" selected="0">
            <x v="3"/>
          </reference>
        </references>
      </pivotArea>
    </chartFormat>
    <chartFormat chart="2" format="22" series="1">
      <pivotArea type="data" outline="0" fieldPosition="0">
        <references count="2">
          <reference field="4294967294" count="1" selected="0">
            <x v="0"/>
          </reference>
          <reference field="2" count="1" selected="0">
            <x v="4"/>
          </reference>
        </references>
      </pivotArea>
    </chartFormat>
    <chartFormat chart="2" format="23"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tab10">
      <a:dk1>
        <a:sysClr val="windowText" lastClr="000000"/>
      </a:dk1>
      <a:lt1>
        <a:sysClr val="window" lastClr="FFFFFF"/>
      </a:lt1>
      <a:dk2>
        <a:srgbClr val="1F497D"/>
      </a:dk2>
      <a:lt2>
        <a:srgbClr val="EEECE1"/>
      </a:lt2>
      <a:accent1>
        <a:srgbClr val="1F77B4"/>
      </a:accent1>
      <a:accent2>
        <a:srgbClr val="FF7F0E"/>
      </a:accent2>
      <a:accent3>
        <a:srgbClr val="2CA02C"/>
      </a:accent3>
      <a:accent4>
        <a:srgbClr val="D62728"/>
      </a:accent4>
      <a:accent5>
        <a:srgbClr val="9467BD"/>
      </a:accent5>
      <a:accent6>
        <a:srgbClr val="8C564B"/>
      </a:accent6>
      <a:hlink>
        <a:srgbClr val="E377C2"/>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ae.org/standards/content/j1711_201006/" TargetMode="External"/><Relationship Id="rId2" Type="http://schemas.openxmlformats.org/officeDocument/2006/relationships/hyperlink" Target="https://www.nrel.gov/docs/fy15osti/63623.pdf" TargetMode="External"/><Relationship Id="rId1" Type="http://schemas.openxmlformats.org/officeDocument/2006/relationships/hyperlink" Target="https://www.congress.gov/bill/117th-congress/house-bill/5376/tex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EABF-E6E5-43A7-B841-17BC002128A1}">
  <dimension ref="A1:H31"/>
  <sheetViews>
    <sheetView tabSelected="1" workbookViewId="0">
      <selection activeCell="J12" sqref="J12"/>
    </sheetView>
  </sheetViews>
  <sheetFormatPr defaultRowHeight="15"/>
  <cols>
    <col min="1" max="1" width="10.85546875" customWidth="1"/>
  </cols>
  <sheetData>
    <row r="1" spans="1:8">
      <c r="A1" s="45" t="s">
        <v>0</v>
      </c>
      <c r="B1" s="45"/>
      <c r="C1" s="45"/>
      <c r="D1" s="45"/>
      <c r="E1" s="45"/>
      <c r="F1" s="45"/>
      <c r="G1" s="45"/>
    </row>
    <row r="2" spans="1:8" ht="15" customHeight="1">
      <c r="A2" s="46" t="s">
        <v>1</v>
      </c>
      <c r="B2" s="46"/>
      <c r="C2" s="46"/>
      <c r="D2" s="46"/>
      <c r="E2" s="46"/>
      <c r="F2" s="46"/>
      <c r="G2" s="46"/>
      <c r="H2" s="46"/>
    </row>
    <row r="3" spans="1:8">
      <c r="A3" s="46"/>
      <c r="B3" s="46"/>
      <c r="C3" s="46"/>
      <c r="D3" s="46"/>
      <c r="E3" s="46"/>
      <c r="F3" s="46"/>
      <c r="G3" s="46"/>
      <c r="H3" s="46"/>
    </row>
    <row r="4" spans="1:8">
      <c r="A4" s="46"/>
      <c r="B4" s="46"/>
      <c r="C4" s="46"/>
      <c r="D4" s="46"/>
      <c r="E4" s="46"/>
      <c r="F4" s="46"/>
      <c r="G4" s="46"/>
      <c r="H4" s="46"/>
    </row>
    <row r="5" spans="1:8">
      <c r="A5" s="46"/>
      <c r="B5" s="46"/>
      <c r="C5" s="46"/>
      <c r="D5" s="46"/>
      <c r="E5" s="46"/>
      <c r="F5" s="46"/>
      <c r="G5" s="46"/>
      <c r="H5" s="46"/>
    </row>
    <row r="6" spans="1:8">
      <c r="A6" s="46"/>
      <c r="B6" s="46"/>
      <c r="C6" s="46"/>
      <c r="D6" s="46"/>
      <c r="E6" s="46"/>
      <c r="F6" s="46"/>
      <c r="G6" s="46"/>
      <c r="H6" s="46"/>
    </row>
    <row r="7" spans="1:8">
      <c r="A7" s="6" t="s">
        <v>2</v>
      </c>
    </row>
    <row r="8" spans="1:8">
      <c r="A8" s="14" t="s">
        <v>3</v>
      </c>
    </row>
    <row r="9" spans="1:8">
      <c r="A9">
        <v>1</v>
      </c>
      <c r="B9" t="s">
        <v>4</v>
      </c>
    </row>
    <row r="10" spans="1:8">
      <c r="A10">
        <v>2</v>
      </c>
      <c r="B10" t="s">
        <v>5</v>
      </c>
    </row>
    <row r="11" spans="1:8">
      <c r="A11">
        <v>3</v>
      </c>
      <c r="B11" t="s">
        <v>6</v>
      </c>
    </row>
    <row r="12" spans="1:8">
      <c r="A12" s="14" t="s">
        <v>7</v>
      </c>
    </row>
    <row r="13" spans="1:8">
      <c r="A13">
        <v>4</v>
      </c>
      <c r="B13" t="s">
        <v>8</v>
      </c>
    </row>
    <row r="14" spans="1:8">
      <c r="B14" t="s">
        <v>9</v>
      </c>
      <c r="C14" t="s">
        <v>10</v>
      </c>
    </row>
    <row r="15" spans="1:8">
      <c r="B15" t="s">
        <v>11</v>
      </c>
      <c r="C15" t="s">
        <v>12</v>
      </c>
    </row>
    <row r="16" spans="1:8">
      <c r="A16">
        <v>5</v>
      </c>
      <c r="B16" t="s">
        <v>13</v>
      </c>
    </row>
    <row r="17" spans="1:3">
      <c r="B17" t="s">
        <v>14</v>
      </c>
      <c r="C17" t="s">
        <v>15</v>
      </c>
    </row>
    <row r="18" spans="1:3">
      <c r="B18" t="s">
        <v>16</v>
      </c>
      <c r="C18" t="s">
        <v>17</v>
      </c>
    </row>
    <row r="19" spans="1:3">
      <c r="A19">
        <v>6</v>
      </c>
      <c r="B19" t="s">
        <v>18</v>
      </c>
    </row>
    <row r="20" spans="1:3">
      <c r="B20" t="s">
        <v>19</v>
      </c>
      <c r="C20" t="s">
        <v>20</v>
      </c>
    </row>
    <row r="21" spans="1:3">
      <c r="B21" t="s">
        <v>21</v>
      </c>
      <c r="C21" t="s">
        <v>22</v>
      </c>
    </row>
    <row r="22" spans="1:3">
      <c r="A22" s="14" t="s">
        <v>23</v>
      </c>
    </row>
    <row r="23" spans="1:3">
      <c r="A23">
        <v>7</v>
      </c>
      <c r="B23" t="s">
        <v>24</v>
      </c>
    </row>
    <row r="24" spans="1:3">
      <c r="B24" t="s">
        <v>25</v>
      </c>
      <c r="C24" t="s">
        <v>26</v>
      </c>
    </row>
    <row r="25" spans="1:3">
      <c r="B25" t="s">
        <v>27</v>
      </c>
      <c r="C25" t="s">
        <v>28</v>
      </c>
    </row>
    <row r="26" spans="1:3">
      <c r="A26">
        <v>8</v>
      </c>
      <c r="B26" t="s">
        <v>29</v>
      </c>
    </row>
    <row r="27" spans="1:3">
      <c r="B27" t="s">
        <v>30</v>
      </c>
      <c r="C27" t="s">
        <v>31</v>
      </c>
    </row>
    <row r="28" spans="1:3">
      <c r="B28" t="s">
        <v>32</v>
      </c>
      <c r="C28" t="s">
        <v>33</v>
      </c>
    </row>
    <row r="29" spans="1:3">
      <c r="A29">
        <v>9</v>
      </c>
      <c r="B29" t="s">
        <v>34</v>
      </c>
    </row>
    <row r="30" spans="1:3">
      <c r="B30" t="s">
        <v>35</v>
      </c>
      <c r="C30" t="s">
        <v>36</v>
      </c>
    </row>
    <row r="31" spans="1:3">
      <c r="B31" t="s">
        <v>37</v>
      </c>
      <c r="C31" t="s">
        <v>38</v>
      </c>
    </row>
  </sheetData>
  <mergeCells count="2">
    <mergeCell ref="A1:G1"/>
    <mergeCell ref="A2: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3CDB-01AC-4F2B-87A5-4E0482497B77}">
  <sheetPr>
    <outlinePr summaryBelow="0" summaryRight="0"/>
  </sheetPr>
  <dimension ref="A1:X1014"/>
  <sheetViews>
    <sheetView workbookViewId="0">
      <selection activeCell="A17" sqref="A17"/>
    </sheetView>
  </sheetViews>
  <sheetFormatPr defaultColWidth="12.7109375" defaultRowHeight="15.75" customHeight="1"/>
  <cols>
    <col min="1" max="1" width="32.28515625" style="4" customWidth="1"/>
    <col min="2" max="3" width="16.42578125" style="4" customWidth="1"/>
    <col min="4" max="4" width="17.28515625" style="4" customWidth="1"/>
    <col min="5" max="5" width="14.7109375" style="4" customWidth="1"/>
    <col min="6" max="16384" width="12.7109375" style="4"/>
  </cols>
  <sheetData>
    <row r="1" spans="1:24" ht="15.75" customHeight="1">
      <c r="A1" s="1" t="s">
        <v>39</v>
      </c>
      <c r="B1" s="48" t="s">
        <v>40</v>
      </c>
      <c r="C1" s="48"/>
      <c r="D1" s="48" t="s">
        <v>41</v>
      </c>
      <c r="E1" s="48"/>
      <c r="F1" s="1"/>
      <c r="G1" s="1"/>
      <c r="H1" s="2"/>
      <c r="I1" s="2"/>
      <c r="J1" s="2"/>
      <c r="K1" s="2"/>
      <c r="L1" s="2"/>
      <c r="M1" s="2"/>
      <c r="N1" s="2"/>
      <c r="O1" s="2"/>
      <c r="P1" s="2"/>
      <c r="Q1" s="2"/>
      <c r="R1" s="2"/>
      <c r="S1" s="2"/>
      <c r="T1" s="2"/>
      <c r="U1" s="2"/>
      <c r="V1" s="2"/>
      <c r="W1" s="2"/>
      <c r="X1" s="2"/>
    </row>
    <row r="2" spans="1:24" ht="15.75" customHeight="1">
      <c r="A2" s="3"/>
      <c r="B2" s="49" t="s">
        <v>42</v>
      </c>
      <c r="C2" s="49"/>
      <c r="D2" s="50" t="s">
        <v>43</v>
      </c>
      <c r="E2" s="50"/>
      <c r="F2" s="2"/>
      <c r="G2" s="2"/>
      <c r="H2" s="2"/>
      <c r="I2" s="2"/>
      <c r="J2" s="2"/>
      <c r="K2" s="2"/>
      <c r="L2" s="2"/>
      <c r="M2" s="2"/>
      <c r="N2" s="2"/>
      <c r="O2" s="2"/>
      <c r="P2" s="2"/>
      <c r="Q2" s="2"/>
      <c r="R2" s="2"/>
      <c r="S2" s="2"/>
      <c r="T2" s="2"/>
      <c r="U2" s="2"/>
      <c r="V2" s="2"/>
      <c r="W2" s="2"/>
      <c r="X2" s="2"/>
    </row>
    <row r="3" spans="1:24" ht="51" customHeight="1">
      <c r="A3" s="8" t="s">
        <v>44</v>
      </c>
      <c r="B3" s="47" t="s">
        <v>45</v>
      </c>
      <c r="C3" s="47"/>
      <c r="D3" s="47" t="s">
        <v>46</v>
      </c>
      <c r="E3" s="47"/>
      <c r="F3" s="2"/>
      <c r="G3" s="2"/>
      <c r="H3" s="2"/>
      <c r="I3" s="2"/>
      <c r="J3" s="2"/>
      <c r="K3" s="2"/>
      <c r="L3" s="2"/>
      <c r="M3" s="2"/>
      <c r="N3" s="2"/>
      <c r="O3" s="2"/>
      <c r="P3" s="2"/>
      <c r="Q3" s="2"/>
      <c r="R3" s="2"/>
      <c r="S3" s="2"/>
      <c r="T3" s="2"/>
      <c r="U3" s="2"/>
      <c r="V3" s="2"/>
      <c r="W3" s="2"/>
      <c r="X3" s="2"/>
    </row>
    <row r="4" spans="1:24" ht="33.6" customHeight="1">
      <c r="A4" s="8"/>
      <c r="B4" s="47" t="s">
        <v>47</v>
      </c>
      <c r="C4" s="47"/>
      <c r="D4" s="47"/>
      <c r="E4" s="47"/>
      <c r="F4" s="2"/>
      <c r="G4" s="2"/>
      <c r="H4" s="2"/>
      <c r="I4" s="2"/>
      <c r="J4" s="2"/>
      <c r="K4" s="2"/>
      <c r="L4" s="2"/>
      <c r="M4" s="2"/>
      <c r="N4" s="2"/>
      <c r="O4" s="2"/>
      <c r="P4" s="2"/>
      <c r="Q4" s="2"/>
      <c r="R4" s="2"/>
      <c r="S4" s="2"/>
      <c r="T4" s="2"/>
      <c r="U4" s="2"/>
      <c r="V4" s="2"/>
      <c r="W4" s="2"/>
      <c r="X4" s="2"/>
    </row>
    <row r="5" spans="1:24" ht="18" customHeight="1">
      <c r="A5" s="8"/>
      <c r="B5" s="44"/>
      <c r="C5" s="44"/>
      <c r="D5" s="44"/>
      <c r="E5" s="44"/>
      <c r="F5" s="2"/>
      <c r="G5" s="2"/>
      <c r="H5" s="2"/>
      <c r="I5" s="2"/>
      <c r="J5" s="2"/>
      <c r="K5" s="2"/>
      <c r="L5" s="2"/>
      <c r="M5" s="2"/>
      <c r="N5" s="2"/>
      <c r="O5" s="2"/>
      <c r="P5" s="2"/>
      <c r="Q5" s="2"/>
      <c r="R5" s="2"/>
      <c r="S5" s="2"/>
      <c r="T5" s="2"/>
      <c r="U5" s="2"/>
      <c r="V5" s="2"/>
      <c r="W5" s="2"/>
      <c r="X5" s="2"/>
    </row>
    <row r="6" spans="1:24" ht="25.5">
      <c r="A6" s="8" t="s">
        <v>48</v>
      </c>
      <c r="B6" s="44" t="s">
        <v>49</v>
      </c>
      <c r="C6" s="44" t="s">
        <v>50</v>
      </c>
      <c r="D6" s="44"/>
      <c r="E6" s="44"/>
      <c r="F6" s="2"/>
      <c r="G6" s="2"/>
      <c r="H6" s="2"/>
      <c r="I6" s="2"/>
      <c r="J6" s="2"/>
      <c r="K6" s="2"/>
      <c r="L6" s="2"/>
      <c r="M6" s="2"/>
      <c r="N6" s="2"/>
      <c r="O6" s="2"/>
      <c r="P6" s="2"/>
      <c r="Q6" s="2"/>
      <c r="R6" s="2"/>
      <c r="S6" s="2"/>
      <c r="T6" s="2"/>
      <c r="U6" s="2"/>
      <c r="V6" s="2"/>
      <c r="W6" s="2"/>
      <c r="X6" s="2"/>
    </row>
    <row r="7" spans="1:24" ht="15.75" customHeight="1">
      <c r="A7" s="9">
        <v>2022</v>
      </c>
      <c r="B7" s="10">
        <v>2.98</v>
      </c>
      <c r="C7" s="11">
        <v>0.13200000000000001</v>
      </c>
      <c r="D7" s="29"/>
      <c r="E7" s="30"/>
      <c r="F7" s="2"/>
      <c r="G7" s="2"/>
      <c r="H7" s="2"/>
      <c r="I7" s="2"/>
      <c r="J7" s="2"/>
      <c r="K7" s="2"/>
      <c r="L7" s="2"/>
      <c r="M7" s="2"/>
      <c r="N7" s="2"/>
      <c r="O7" s="2"/>
      <c r="P7" s="2"/>
      <c r="Q7" s="2"/>
      <c r="R7" s="2"/>
      <c r="S7" s="2"/>
      <c r="T7" s="2"/>
      <c r="U7" s="2"/>
      <c r="V7" s="2"/>
      <c r="W7" s="2"/>
      <c r="X7" s="2"/>
    </row>
    <row r="8" spans="1:24" ht="15.75" customHeight="1">
      <c r="A8" s="9">
        <v>2025</v>
      </c>
      <c r="B8" s="10">
        <v>2.62</v>
      </c>
      <c r="C8" s="11">
        <v>0.128</v>
      </c>
      <c r="D8" s="29"/>
      <c r="E8" s="30"/>
      <c r="F8" s="2"/>
      <c r="G8" s="2"/>
      <c r="H8" s="2"/>
      <c r="I8" s="2"/>
      <c r="J8" s="2"/>
      <c r="K8" s="2"/>
      <c r="L8" s="2"/>
      <c r="M8" s="2"/>
      <c r="N8" s="2"/>
      <c r="O8" s="2"/>
      <c r="P8" s="2"/>
      <c r="Q8" s="2"/>
      <c r="R8" s="2"/>
      <c r="S8" s="2"/>
      <c r="T8" s="2"/>
      <c r="U8" s="2"/>
      <c r="V8" s="2"/>
      <c r="W8" s="2"/>
      <c r="X8" s="2"/>
    </row>
    <row r="9" spans="1:24" ht="15.75" customHeight="1">
      <c r="A9" s="9">
        <v>2030</v>
      </c>
      <c r="B9" s="10">
        <v>2.8</v>
      </c>
      <c r="C9" s="11">
        <v>0.13</v>
      </c>
      <c r="D9" s="29"/>
      <c r="E9" s="30"/>
      <c r="F9" s="2"/>
      <c r="G9" s="2"/>
      <c r="H9" s="2"/>
      <c r="I9" s="2"/>
      <c r="J9" s="2"/>
      <c r="K9" s="2"/>
      <c r="L9" s="2"/>
      <c r="M9" s="2"/>
      <c r="N9" s="2"/>
      <c r="O9" s="2"/>
      <c r="P9" s="2"/>
      <c r="Q9" s="2"/>
      <c r="R9" s="2"/>
      <c r="S9" s="2"/>
      <c r="T9" s="2"/>
      <c r="U9" s="2"/>
      <c r="V9" s="2"/>
      <c r="W9" s="2"/>
      <c r="X9" s="2"/>
    </row>
    <row r="10" spans="1:24" ht="15.75" customHeight="1">
      <c r="A10" s="9">
        <v>2035</v>
      </c>
      <c r="B10" s="10">
        <v>2.97</v>
      </c>
      <c r="C10" s="11">
        <v>0.13200000000000001</v>
      </c>
      <c r="D10" s="29"/>
      <c r="E10" s="30"/>
      <c r="F10" s="2"/>
      <c r="G10" s="2"/>
      <c r="H10" s="2"/>
      <c r="I10" s="2"/>
      <c r="J10" s="2"/>
      <c r="K10" s="2"/>
      <c r="L10" s="2"/>
      <c r="M10" s="2"/>
      <c r="N10" s="2"/>
      <c r="O10" s="2"/>
      <c r="P10" s="2"/>
      <c r="Q10" s="2"/>
      <c r="R10" s="2"/>
      <c r="S10" s="2"/>
      <c r="T10" s="2"/>
      <c r="U10" s="2"/>
      <c r="V10" s="2"/>
      <c r="W10" s="2"/>
      <c r="X10" s="2"/>
    </row>
    <row r="11" spans="1:24" ht="15.75" customHeight="1">
      <c r="A11" s="9">
        <v>2040</v>
      </c>
      <c r="B11" s="10">
        <v>3.07</v>
      </c>
      <c r="C11" s="11">
        <v>0.13100000000000001</v>
      </c>
      <c r="D11" s="29"/>
      <c r="E11" s="30"/>
      <c r="F11" s="2"/>
      <c r="G11" s="2"/>
      <c r="H11" s="2"/>
      <c r="I11" s="2"/>
      <c r="J11" s="2"/>
      <c r="K11" s="2"/>
      <c r="L11" s="2"/>
      <c r="M11" s="2"/>
      <c r="N11" s="2"/>
      <c r="O11" s="2"/>
      <c r="P11" s="2"/>
      <c r="Q11" s="2"/>
      <c r="R11" s="2"/>
      <c r="S11" s="2"/>
      <c r="T11" s="2"/>
      <c r="U11" s="2"/>
      <c r="V11" s="2"/>
      <c r="W11" s="2"/>
      <c r="X11" s="2"/>
    </row>
    <row r="12" spans="1:24" ht="15.75" customHeight="1">
      <c r="A12" s="9">
        <v>2045</v>
      </c>
      <c r="B12" s="10">
        <v>3.16</v>
      </c>
      <c r="C12" s="11">
        <v>0.13</v>
      </c>
      <c r="D12" s="29"/>
      <c r="E12" s="30"/>
      <c r="F12" s="2"/>
      <c r="G12" s="2"/>
      <c r="H12" s="2"/>
      <c r="I12" s="2"/>
      <c r="J12" s="2"/>
      <c r="K12" s="2"/>
      <c r="L12" s="2"/>
      <c r="M12" s="2"/>
      <c r="N12" s="2"/>
      <c r="O12" s="2"/>
      <c r="P12" s="2"/>
      <c r="Q12" s="2"/>
      <c r="R12" s="2"/>
      <c r="S12" s="2"/>
      <c r="T12" s="2"/>
      <c r="U12" s="2"/>
      <c r="V12" s="2"/>
      <c r="W12" s="2"/>
      <c r="X12" s="2"/>
    </row>
    <row r="13" spans="1:24" ht="15.75" customHeight="1">
      <c r="A13" s="9">
        <v>2050</v>
      </c>
      <c r="B13" s="10">
        <v>3.18</v>
      </c>
      <c r="C13" s="11">
        <v>0.128</v>
      </c>
      <c r="D13" s="29"/>
      <c r="E13" s="30"/>
      <c r="F13" s="2"/>
      <c r="G13" s="2"/>
      <c r="H13" s="2"/>
      <c r="I13" s="2"/>
      <c r="J13" s="2"/>
      <c r="K13" s="2"/>
      <c r="L13" s="2"/>
      <c r="M13" s="2"/>
      <c r="N13" s="2"/>
      <c r="O13" s="2"/>
      <c r="P13" s="2"/>
      <c r="Q13" s="2"/>
      <c r="R13" s="2"/>
      <c r="S13" s="2"/>
      <c r="T13" s="2"/>
      <c r="U13" s="2"/>
      <c r="V13" s="2"/>
      <c r="W13" s="2"/>
      <c r="X13" s="2"/>
    </row>
    <row r="14" spans="1:24" ht="15.75" customHeight="1">
      <c r="A14" s="2"/>
      <c r="B14" s="2"/>
      <c r="C14" s="2"/>
      <c r="D14" s="2"/>
      <c r="E14" s="2"/>
      <c r="F14" s="2"/>
      <c r="G14" s="2"/>
      <c r="H14" s="2"/>
      <c r="I14" s="2"/>
      <c r="J14" s="2"/>
      <c r="K14" s="2"/>
      <c r="L14" s="2"/>
      <c r="M14" s="2"/>
      <c r="N14" s="2"/>
      <c r="O14" s="2"/>
      <c r="P14" s="2"/>
      <c r="Q14" s="2"/>
      <c r="R14" s="2"/>
      <c r="S14" s="2"/>
      <c r="T14" s="2"/>
      <c r="U14" s="2"/>
      <c r="V14" s="2"/>
      <c r="W14" s="2"/>
      <c r="X14" s="2"/>
    </row>
    <row r="15" spans="1:24" ht="15.75" customHeight="1">
      <c r="A15" s="12"/>
      <c r="B15" s="2"/>
      <c r="C15" s="2"/>
      <c r="D15" s="2"/>
      <c r="E15" s="2"/>
      <c r="F15" s="2"/>
      <c r="G15" s="2"/>
      <c r="H15" s="2"/>
      <c r="I15" s="2"/>
      <c r="J15" s="2"/>
      <c r="K15" s="2"/>
      <c r="L15" s="2"/>
      <c r="M15" s="2"/>
      <c r="N15" s="2"/>
      <c r="O15" s="2"/>
      <c r="P15" s="2"/>
      <c r="Q15" s="2"/>
      <c r="R15" s="2"/>
      <c r="S15" s="2"/>
      <c r="T15" s="2"/>
      <c r="U15" s="2"/>
      <c r="V15" s="2"/>
      <c r="W15" s="2"/>
      <c r="X15" s="2"/>
    </row>
    <row r="16" spans="1:24" ht="15.75" customHeight="1">
      <c r="A16" s="2" t="s">
        <v>51</v>
      </c>
      <c r="B16" s="2"/>
      <c r="C16" s="2"/>
      <c r="D16" s="2"/>
      <c r="E16" s="2"/>
      <c r="F16" s="2"/>
      <c r="G16" s="2"/>
      <c r="H16" s="2"/>
      <c r="I16" s="2"/>
      <c r="J16" s="2"/>
      <c r="K16" s="2"/>
      <c r="L16" s="2"/>
      <c r="M16" s="2"/>
      <c r="N16" s="2"/>
      <c r="O16" s="2"/>
      <c r="P16" s="2"/>
      <c r="Q16" s="2"/>
      <c r="R16" s="2"/>
      <c r="S16" s="2"/>
      <c r="T16" s="2"/>
      <c r="U16" s="2"/>
      <c r="V16" s="2"/>
      <c r="W16" s="2"/>
      <c r="X16" s="2"/>
    </row>
    <row r="17" spans="1:24" ht="15.75" customHeight="1">
      <c r="A17" s="15"/>
      <c r="B17" s="2"/>
      <c r="C17" s="2"/>
      <c r="D17" s="2"/>
      <c r="E17" s="2"/>
      <c r="F17" s="2"/>
      <c r="G17" s="2"/>
      <c r="H17" s="2"/>
      <c r="I17" s="2"/>
      <c r="J17" s="2"/>
      <c r="K17" s="2"/>
      <c r="L17" s="2"/>
      <c r="M17" s="2"/>
      <c r="N17" s="2"/>
      <c r="O17" s="2"/>
      <c r="P17" s="2"/>
      <c r="Q17" s="2"/>
      <c r="R17" s="2"/>
      <c r="S17" s="2"/>
      <c r="T17" s="2"/>
      <c r="U17" s="2"/>
      <c r="V17" s="2"/>
      <c r="W17" s="2"/>
      <c r="X17" s="2"/>
    </row>
    <row r="18" spans="1:24" ht="15.75" customHeight="1">
      <c r="A18" s="2"/>
      <c r="B18" s="2"/>
      <c r="C18" s="2"/>
      <c r="D18" s="2"/>
      <c r="E18" s="2"/>
      <c r="F18" s="2"/>
      <c r="G18" s="2"/>
      <c r="H18" s="2"/>
      <c r="I18" s="2"/>
      <c r="J18" s="2"/>
      <c r="K18" s="2"/>
      <c r="L18" s="2"/>
      <c r="M18" s="2"/>
      <c r="N18" s="2"/>
      <c r="O18" s="2"/>
      <c r="P18" s="2"/>
      <c r="Q18" s="2"/>
      <c r="R18" s="2"/>
      <c r="S18" s="2"/>
      <c r="T18" s="2"/>
      <c r="U18" s="2"/>
      <c r="V18" s="2"/>
      <c r="W18" s="2"/>
      <c r="X18" s="2"/>
    </row>
    <row r="19" spans="1:24" ht="15.75" customHeight="1">
      <c r="A19" s="2"/>
      <c r="B19" s="2"/>
      <c r="C19" s="2"/>
      <c r="D19" s="2"/>
      <c r="E19" s="2"/>
      <c r="F19" s="2"/>
      <c r="G19" s="2"/>
      <c r="H19" s="2"/>
      <c r="I19" s="2"/>
      <c r="J19" s="2"/>
      <c r="K19" s="2"/>
      <c r="L19" s="2"/>
      <c r="M19" s="2"/>
      <c r="N19" s="2"/>
      <c r="O19" s="2"/>
      <c r="P19" s="2"/>
      <c r="Q19" s="2"/>
      <c r="R19" s="2"/>
      <c r="S19" s="2"/>
      <c r="T19" s="2"/>
      <c r="U19" s="2"/>
      <c r="V19" s="2"/>
      <c r="W19" s="2"/>
      <c r="X19" s="2"/>
    </row>
    <row r="20" spans="1:24" ht="15.75" customHeight="1">
      <c r="B20" s="2"/>
      <c r="C20" s="2"/>
      <c r="D20" s="2"/>
      <c r="E20" s="2"/>
      <c r="F20" s="2"/>
      <c r="G20" s="2"/>
      <c r="H20" s="2"/>
      <c r="I20" s="2"/>
      <c r="J20" s="2"/>
      <c r="K20" s="2"/>
      <c r="L20" s="2"/>
      <c r="M20" s="2"/>
      <c r="N20" s="2"/>
      <c r="O20" s="2"/>
      <c r="P20" s="2"/>
      <c r="Q20" s="2"/>
      <c r="R20" s="2"/>
      <c r="S20" s="2"/>
      <c r="T20" s="2"/>
      <c r="U20" s="2"/>
      <c r="V20" s="2"/>
      <c r="W20" s="2"/>
      <c r="X20" s="2"/>
    </row>
    <row r="21" spans="1:24" ht="15.75" customHeight="1">
      <c r="A21" s="13"/>
      <c r="B21" s="2"/>
      <c r="C21" s="2"/>
      <c r="D21" s="2"/>
      <c r="E21" s="2"/>
      <c r="F21" s="2"/>
      <c r="G21" s="2"/>
      <c r="H21" s="2"/>
      <c r="I21" s="2"/>
      <c r="J21" s="2"/>
      <c r="K21" s="2"/>
      <c r="L21" s="2"/>
      <c r="M21" s="2"/>
      <c r="N21" s="2"/>
      <c r="O21" s="2"/>
      <c r="P21" s="2"/>
      <c r="Q21" s="2"/>
      <c r="R21" s="2"/>
      <c r="S21" s="2"/>
      <c r="T21" s="2"/>
      <c r="U21" s="2"/>
      <c r="V21" s="2"/>
      <c r="W21" s="2"/>
      <c r="X21" s="2"/>
    </row>
    <row r="22" spans="1:24" ht="15.75" customHeight="1">
      <c r="A22" s="2"/>
      <c r="B22" s="2"/>
      <c r="C22" s="2"/>
      <c r="D22" s="2"/>
      <c r="E22" s="2"/>
      <c r="F22" s="2"/>
      <c r="G22" s="2"/>
      <c r="H22" s="2"/>
      <c r="I22" s="2"/>
      <c r="J22" s="2"/>
      <c r="K22" s="2"/>
      <c r="L22" s="2"/>
      <c r="M22" s="2"/>
      <c r="N22" s="2"/>
      <c r="O22" s="2"/>
      <c r="P22" s="2"/>
      <c r="Q22" s="2"/>
      <c r="R22" s="2"/>
      <c r="S22" s="2"/>
      <c r="T22" s="2"/>
      <c r="U22" s="2"/>
      <c r="V22" s="2"/>
      <c r="W22" s="2"/>
      <c r="X22" s="2"/>
    </row>
    <row r="23" spans="1:24" ht="15.75" customHeight="1">
      <c r="A23" s="2"/>
      <c r="B23" s="2"/>
      <c r="C23" s="2"/>
      <c r="D23" s="2"/>
      <c r="E23" s="2"/>
      <c r="F23" s="2"/>
      <c r="G23" s="2"/>
      <c r="H23" s="2"/>
      <c r="I23" s="2"/>
      <c r="J23" s="2"/>
      <c r="K23" s="2"/>
      <c r="L23" s="2"/>
      <c r="M23" s="2"/>
      <c r="N23" s="2"/>
      <c r="O23" s="2"/>
      <c r="P23" s="2"/>
      <c r="Q23" s="2"/>
      <c r="R23" s="2"/>
      <c r="S23" s="2"/>
      <c r="T23" s="2"/>
      <c r="U23" s="2"/>
      <c r="V23" s="2"/>
      <c r="W23" s="2"/>
      <c r="X23" s="2"/>
    </row>
    <row r="24" spans="1:24" ht="15.75" customHeight="1">
      <c r="A24" s="12"/>
      <c r="B24" s="2"/>
      <c r="C24" s="2"/>
      <c r="D24" s="2"/>
      <c r="E24" s="2"/>
      <c r="F24" s="2"/>
      <c r="G24" s="2"/>
      <c r="H24" s="2"/>
      <c r="I24" s="2"/>
      <c r="J24" s="2"/>
      <c r="K24" s="2"/>
      <c r="L24" s="2"/>
      <c r="M24" s="2"/>
      <c r="N24" s="2"/>
      <c r="O24" s="2"/>
      <c r="P24" s="2"/>
      <c r="Q24" s="2"/>
      <c r="R24" s="2"/>
      <c r="S24" s="2"/>
      <c r="T24" s="2"/>
      <c r="U24" s="2"/>
      <c r="V24" s="2"/>
      <c r="W24" s="2"/>
      <c r="X24" s="2"/>
    </row>
    <row r="25" spans="1:24" ht="15.75" customHeight="1">
      <c r="A25" s="2"/>
      <c r="B25" s="2"/>
      <c r="C25" s="2"/>
      <c r="D25" s="2"/>
      <c r="E25" s="2"/>
      <c r="F25" s="2"/>
      <c r="G25" s="2"/>
      <c r="H25" s="2"/>
      <c r="I25" s="2"/>
      <c r="J25" s="2"/>
      <c r="K25" s="2"/>
      <c r="L25" s="2"/>
      <c r="M25" s="2"/>
      <c r="N25" s="2"/>
      <c r="O25" s="2"/>
      <c r="P25" s="2"/>
      <c r="Q25" s="2"/>
      <c r="R25" s="2"/>
      <c r="S25" s="2"/>
      <c r="T25" s="2"/>
      <c r="U25" s="2"/>
      <c r="V25" s="2"/>
      <c r="W25" s="2"/>
      <c r="X25" s="2"/>
    </row>
    <row r="26" spans="1:24" ht="15.75" customHeight="1">
      <c r="A26" s="2"/>
      <c r="B26" s="2"/>
      <c r="C26" s="2"/>
      <c r="D26" s="2"/>
      <c r="E26" s="2"/>
      <c r="F26" s="2"/>
      <c r="G26" s="2"/>
      <c r="H26" s="2"/>
      <c r="I26" s="2"/>
      <c r="J26" s="2"/>
      <c r="K26" s="2"/>
      <c r="L26" s="2"/>
      <c r="M26" s="2"/>
      <c r="N26" s="2"/>
      <c r="O26" s="2"/>
      <c r="P26" s="2"/>
      <c r="Q26" s="2"/>
      <c r="R26" s="2"/>
      <c r="S26" s="2"/>
      <c r="T26" s="2"/>
      <c r="U26" s="2"/>
      <c r="V26" s="2"/>
      <c r="W26" s="2"/>
      <c r="X26" s="2"/>
    </row>
    <row r="27" spans="1:24" ht="15.75" customHeight="1">
      <c r="A27" s="12"/>
      <c r="B27" s="2"/>
      <c r="C27" s="2"/>
      <c r="D27" s="2"/>
      <c r="E27" s="2"/>
      <c r="F27" s="2"/>
      <c r="G27" s="2"/>
      <c r="H27" s="2"/>
      <c r="I27" s="2"/>
      <c r="J27" s="2"/>
      <c r="K27" s="2"/>
      <c r="L27" s="2"/>
      <c r="M27" s="2"/>
      <c r="N27" s="2"/>
      <c r="O27" s="2"/>
      <c r="P27" s="2"/>
      <c r="Q27" s="2"/>
      <c r="R27" s="2"/>
      <c r="S27" s="2"/>
      <c r="T27" s="2"/>
      <c r="U27" s="2"/>
      <c r="V27" s="2"/>
      <c r="W27" s="2"/>
      <c r="X27" s="2"/>
    </row>
    <row r="28" spans="1:24" ht="15.75" customHeight="1">
      <c r="A28" s="2"/>
      <c r="B28" s="2"/>
      <c r="C28" s="2"/>
      <c r="D28" s="2"/>
      <c r="E28" s="2"/>
      <c r="F28" s="2"/>
      <c r="G28" s="2"/>
      <c r="H28" s="2"/>
      <c r="I28" s="2"/>
      <c r="J28" s="2"/>
      <c r="K28" s="2"/>
      <c r="L28" s="2"/>
      <c r="M28" s="2"/>
      <c r="N28" s="2"/>
      <c r="O28" s="2"/>
      <c r="P28" s="2"/>
      <c r="Q28" s="2"/>
      <c r="R28" s="2"/>
      <c r="S28" s="2"/>
      <c r="T28" s="2"/>
      <c r="U28" s="2"/>
      <c r="V28" s="2"/>
      <c r="W28" s="2"/>
      <c r="X28" s="2"/>
    </row>
    <row r="29" spans="1:24" ht="15.75" customHeight="1">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2.75">
      <c r="A60" s="2"/>
      <c r="B60" s="2"/>
      <c r="C60" s="2"/>
      <c r="D60" s="2"/>
      <c r="E60" s="2"/>
      <c r="F60" s="2"/>
      <c r="G60" s="2"/>
      <c r="H60" s="2"/>
      <c r="I60" s="2"/>
      <c r="J60" s="2"/>
      <c r="K60" s="2"/>
      <c r="L60" s="2"/>
      <c r="M60" s="2"/>
      <c r="N60" s="2"/>
      <c r="O60" s="2"/>
      <c r="P60" s="2"/>
      <c r="Q60" s="2"/>
      <c r="R60" s="2"/>
      <c r="S60" s="2"/>
      <c r="T60" s="2"/>
      <c r="U60" s="2"/>
      <c r="V60" s="2"/>
      <c r="W60" s="2"/>
      <c r="X60" s="2"/>
    </row>
    <row r="61" spans="1:24" ht="12.75">
      <c r="A61" s="2"/>
      <c r="B61" s="2"/>
      <c r="C61" s="2"/>
      <c r="D61" s="2"/>
      <c r="E61" s="2"/>
      <c r="F61" s="2"/>
      <c r="G61" s="2"/>
      <c r="H61" s="2"/>
      <c r="I61" s="2"/>
      <c r="J61" s="2"/>
      <c r="K61" s="2"/>
      <c r="L61" s="2"/>
      <c r="M61" s="2"/>
      <c r="N61" s="2"/>
      <c r="O61" s="2"/>
      <c r="P61" s="2"/>
      <c r="Q61" s="2"/>
      <c r="R61" s="2"/>
      <c r="S61" s="2"/>
      <c r="T61" s="2"/>
      <c r="U61" s="2"/>
      <c r="V61" s="2"/>
      <c r="W61" s="2"/>
      <c r="X61" s="2"/>
    </row>
    <row r="62" spans="1:24" ht="12.75">
      <c r="A62" s="2"/>
      <c r="B62" s="2"/>
      <c r="C62" s="2"/>
      <c r="D62" s="2"/>
      <c r="E62" s="2"/>
      <c r="F62" s="2"/>
      <c r="G62" s="2"/>
      <c r="H62" s="2"/>
      <c r="I62" s="2"/>
      <c r="J62" s="2"/>
      <c r="K62" s="2"/>
      <c r="L62" s="2"/>
      <c r="M62" s="2"/>
      <c r="N62" s="2"/>
      <c r="O62" s="2"/>
      <c r="P62" s="2"/>
      <c r="Q62" s="2"/>
      <c r="R62" s="2"/>
      <c r="S62" s="2"/>
      <c r="T62" s="2"/>
      <c r="U62" s="2"/>
      <c r="V62" s="2"/>
      <c r="W62" s="2"/>
      <c r="X62" s="2"/>
    </row>
    <row r="63" spans="1:24" ht="12.75">
      <c r="A63" s="2"/>
      <c r="B63" s="2"/>
      <c r="C63" s="2"/>
      <c r="D63" s="2"/>
      <c r="E63" s="2"/>
      <c r="F63" s="2"/>
      <c r="G63" s="2"/>
      <c r="H63" s="2"/>
      <c r="I63" s="2"/>
      <c r="J63" s="2"/>
      <c r="K63" s="2"/>
      <c r="L63" s="2"/>
      <c r="M63" s="2"/>
      <c r="N63" s="2"/>
      <c r="O63" s="2"/>
      <c r="P63" s="2"/>
      <c r="Q63" s="2"/>
      <c r="R63" s="2"/>
      <c r="S63" s="2"/>
      <c r="T63" s="2"/>
      <c r="U63" s="2"/>
      <c r="V63" s="2"/>
      <c r="W63" s="2"/>
      <c r="X63" s="2"/>
    </row>
    <row r="64" spans="1:24" ht="12.75">
      <c r="A64" s="2"/>
      <c r="B64" s="2"/>
      <c r="C64" s="2"/>
      <c r="D64" s="2"/>
      <c r="E64" s="2"/>
      <c r="F64" s="2"/>
      <c r="G64" s="2"/>
      <c r="H64" s="2"/>
      <c r="I64" s="2"/>
      <c r="J64" s="2"/>
      <c r="K64" s="2"/>
      <c r="L64" s="2"/>
      <c r="M64" s="2"/>
      <c r="N64" s="2"/>
      <c r="O64" s="2"/>
      <c r="P64" s="2"/>
      <c r="Q64" s="2"/>
      <c r="R64" s="2"/>
      <c r="S64" s="2"/>
      <c r="T64" s="2"/>
      <c r="U64" s="2"/>
      <c r="V64" s="2"/>
      <c r="W64" s="2"/>
      <c r="X64" s="2"/>
    </row>
    <row r="65" spans="1:24" ht="12.75">
      <c r="A65" s="2"/>
      <c r="B65" s="2"/>
      <c r="C65" s="2"/>
      <c r="D65" s="2"/>
      <c r="E65" s="2"/>
      <c r="F65" s="2"/>
      <c r="G65" s="2"/>
      <c r="H65" s="2"/>
      <c r="I65" s="2"/>
      <c r="J65" s="2"/>
      <c r="K65" s="2"/>
      <c r="L65" s="2"/>
      <c r="M65" s="2"/>
      <c r="N65" s="2"/>
      <c r="O65" s="2"/>
      <c r="P65" s="2"/>
      <c r="Q65" s="2"/>
      <c r="R65" s="2"/>
      <c r="S65" s="2"/>
      <c r="T65" s="2"/>
      <c r="U65" s="2"/>
      <c r="V65" s="2"/>
      <c r="W65" s="2"/>
      <c r="X65" s="2"/>
    </row>
    <row r="66" spans="1:24" ht="12.75">
      <c r="A66" s="2"/>
      <c r="B66" s="2"/>
      <c r="C66" s="2"/>
      <c r="D66" s="2"/>
      <c r="E66" s="2"/>
      <c r="F66" s="2"/>
      <c r="G66" s="2"/>
      <c r="H66" s="2"/>
      <c r="I66" s="2"/>
      <c r="J66" s="2"/>
      <c r="K66" s="2"/>
      <c r="L66" s="2"/>
      <c r="M66" s="2"/>
      <c r="N66" s="2"/>
      <c r="O66" s="2"/>
      <c r="P66" s="2"/>
      <c r="Q66" s="2"/>
      <c r="R66" s="2"/>
      <c r="S66" s="2"/>
      <c r="T66" s="2"/>
      <c r="U66" s="2"/>
      <c r="V66" s="2"/>
      <c r="W66" s="2"/>
      <c r="X66" s="2"/>
    </row>
    <row r="67" spans="1:24" ht="12.75">
      <c r="A67" s="2"/>
      <c r="B67" s="2"/>
      <c r="C67" s="2"/>
      <c r="D67" s="2"/>
      <c r="E67" s="2"/>
      <c r="F67" s="2"/>
      <c r="G67" s="2"/>
      <c r="H67" s="2"/>
      <c r="I67" s="2"/>
      <c r="J67" s="2"/>
      <c r="K67" s="2"/>
      <c r="L67" s="2"/>
      <c r="M67" s="2"/>
      <c r="N67" s="2"/>
      <c r="O67" s="2"/>
      <c r="P67" s="2"/>
      <c r="Q67" s="2"/>
      <c r="R67" s="2"/>
      <c r="S67" s="2"/>
      <c r="T67" s="2"/>
      <c r="U67" s="2"/>
      <c r="V67" s="2"/>
      <c r="W67" s="2"/>
      <c r="X67" s="2"/>
    </row>
    <row r="68" spans="1:24" ht="12.75">
      <c r="A68" s="2"/>
      <c r="B68" s="2"/>
      <c r="C68" s="2"/>
      <c r="D68" s="2"/>
      <c r="E68" s="2"/>
      <c r="F68" s="2"/>
      <c r="G68" s="2"/>
      <c r="H68" s="2"/>
      <c r="I68" s="2"/>
      <c r="J68" s="2"/>
      <c r="K68" s="2"/>
      <c r="L68" s="2"/>
      <c r="M68" s="2"/>
      <c r="N68" s="2"/>
      <c r="O68" s="2"/>
      <c r="P68" s="2"/>
      <c r="Q68" s="2"/>
      <c r="R68" s="2"/>
      <c r="S68" s="2"/>
      <c r="T68" s="2"/>
      <c r="U68" s="2"/>
      <c r="V68" s="2"/>
      <c r="W68" s="2"/>
      <c r="X68" s="2"/>
    </row>
    <row r="69" spans="1:24" ht="12.75">
      <c r="A69" s="2"/>
      <c r="B69" s="2"/>
      <c r="C69" s="2"/>
      <c r="D69" s="2"/>
      <c r="E69" s="2"/>
      <c r="F69" s="2"/>
      <c r="G69" s="2"/>
      <c r="H69" s="2"/>
      <c r="I69" s="2"/>
      <c r="J69" s="2"/>
      <c r="K69" s="2"/>
      <c r="L69" s="2"/>
      <c r="M69" s="2"/>
      <c r="N69" s="2"/>
      <c r="O69" s="2"/>
      <c r="P69" s="2"/>
      <c r="Q69" s="2"/>
      <c r="R69" s="2"/>
      <c r="S69" s="2"/>
      <c r="T69" s="2"/>
      <c r="U69" s="2"/>
      <c r="V69" s="2"/>
      <c r="W69" s="2"/>
      <c r="X69" s="2"/>
    </row>
    <row r="70" spans="1:24" ht="12.75">
      <c r="A70" s="2"/>
      <c r="B70" s="2"/>
      <c r="C70" s="2"/>
      <c r="D70" s="2"/>
      <c r="E70" s="2"/>
      <c r="F70" s="2"/>
      <c r="G70" s="2"/>
      <c r="H70" s="2"/>
      <c r="I70" s="2"/>
      <c r="J70" s="2"/>
      <c r="K70" s="2"/>
      <c r="L70" s="2"/>
      <c r="M70" s="2"/>
      <c r="N70" s="2"/>
      <c r="O70" s="2"/>
      <c r="P70" s="2"/>
      <c r="Q70" s="2"/>
      <c r="R70" s="2"/>
      <c r="S70" s="2"/>
      <c r="T70" s="2"/>
      <c r="U70" s="2"/>
      <c r="V70" s="2"/>
      <c r="W70" s="2"/>
      <c r="X70" s="2"/>
    </row>
    <row r="71" spans="1:24" ht="12.75">
      <c r="A71" s="2"/>
      <c r="B71" s="2"/>
      <c r="C71" s="2"/>
      <c r="D71" s="2"/>
      <c r="E71" s="2"/>
      <c r="F71" s="2"/>
      <c r="G71" s="2"/>
      <c r="H71" s="2"/>
      <c r="I71" s="2"/>
      <c r="J71" s="2"/>
      <c r="K71" s="2"/>
      <c r="L71" s="2"/>
      <c r="M71" s="2"/>
      <c r="N71" s="2"/>
      <c r="O71" s="2"/>
      <c r="P71" s="2"/>
      <c r="Q71" s="2"/>
      <c r="R71" s="2"/>
      <c r="S71" s="2"/>
      <c r="T71" s="2"/>
      <c r="U71" s="2"/>
      <c r="V71" s="2"/>
      <c r="W71" s="2"/>
      <c r="X71" s="2"/>
    </row>
    <row r="72" spans="1:24" ht="12.75">
      <c r="A72" s="2"/>
      <c r="B72" s="2"/>
      <c r="C72" s="2"/>
      <c r="D72" s="2"/>
      <c r="E72" s="2"/>
      <c r="F72" s="2"/>
      <c r="G72" s="2"/>
      <c r="H72" s="2"/>
      <c r="I72" s="2"/>
      <c r="J72" s="2"/>
      <c r="K72" s="2"/>
      <c r="L72" s="2"/>
      <c r="M72" s="2"/>
      <c r="N72" s="2"/>
      <c r="O72" s="2"/>
      <c r="P72" s="2"/>
      <c r="Q72" s="2"/>
      <c r="R72" s="2"/>
      <c r="S72" s="2"/>
      <c r="T72" s="2"/>
      <c r="U72" s="2"/>
      <c r="V72" s="2"/>
      <c r="W72" s="2"/>
      <c r="X72" s="2"/>
    </row>
    <row r="73" spans="1:24" ht="12.75">
      <c r="A73" s="2"/>
      <c r="B73" s="2"/>
      <c r="C73" s="2"/>
      <c r="D73" s="2"/>
      <c r="E73" s="2"/>
      <c r="F73" s="2"/>
      <c r="G73" s="2"/>
      <c r="H73" s="2"/>
      <c r="I73" s="2"/>
      <c r="J73" s="2"/>
      <c r="K73" s="2"/>
      <c r="L73" s="2"/>
      <c r="M73" s="2"/>
      <c r="N73" s="2"/>
      <c r="O73" s="2"/>
      <c r="P73" s="2"/>
      <c r="Q73" s="2"/>
      <c r="R73" s="2"/>
      <c r="S73" s="2"/>
      <c r="T73" s="2"/>
      <c r="U73" s="2"/>
      <c r="V73" s="2"/>
      <c r="W73" s="2"/>
      <c r="X73" s="2"/>
    </row>
    <row r="74" spans="1:24" ht="12.75">
      <c r="A74" s="2"/>
      <c r="B74" s="2"/>
      <c r="C74" s="2"/>
      <c r="D74" s="2"/>
      <c r="E74" s="2"/>
      <c r="F74" s="2"/>
      <c r="G74" s="2"/>
      <c r="H74" s="2"/>
      <c r="I74" s="2"/>
      <c r="J74" s="2"/>
      <c r="K74" s="2"/>
      <c r="L74" s="2"/>
      <c r="M74" s="2"/>
      <c r="N74" s="2"/>
      <c r="O74" s="2"/>
      <c r="P74" s="2"/>
      <c r="Q74" s="2"/>
      <c r="R74" s="2"/>
      <c r="S74" s="2"/>
      <c r="T74" s="2"/>
      <c r="U74" s="2"/>
      <c r="V74" s="2"/>
      <c r="W74" s="2"/>
      <c r="X74" s="2"/>
    </row>
    <row r="75" spans="1:24" ht="12.75">
      <c r="A75" s="2"/>
      <c r="B75" s="2"/>
      <c r="C75" s="2"/>
      <c r="D75" s="2"/>
      <c r="E75" s="2"/>
      <c r="F75" s="2"/>
      <c r="G75" s="2"/>
      <c r="H75" s="2"/>
      <c r="I75" s="2"/>
      <c r="J75" s="2"/>
      <c r="K75" s="2"/>
      <c r="L75" s="2"/>
      <c r="M75" s="2"/>
      <c r="N75" s="2"/>
      <c r="O75" s="2"/>
      <c r="P75" s="2"/>
      <c r="Q75" s="2"/>
      <c r="R75" s="2"/>
      <c r="S75" s="2"/>
      <c r="T75" s="2"/>
      <c r="U75" s="2"/>
      <c r="V75" s="2"/>
      <c r="W75" s="2"/>
      <c r="X75" s="2"/>
    </row>
    <row r="76" spans="1:24" ht="12.75">
      <c r="A76" s="2"/>
      <c r="B76" s="2"/>
      <c r="C76" s="2"/>
      <c r="D76" s="2"/>
      <c r="E76" s="2"/>
      <c r="F76" s="2"/>
      <c r="G76" s="2"/>
      <c r="H76" s="2"/>
      <c r="I76" s="2"/>
      <c r="J76" s="2"/>
      <c r="K76" s="2"/>
      <c r="L76" s="2"/>
      <c r="M76" s="2"/>
      <c r="N76" s="2"/>
      <c r="O76" s="2"/>
      <c r="P76" s="2"/>
      <c r="Q76" s="2"/>
      <c r="R76" s="2"/>
      <c r="S76" s="2"/>
      <c r="T76" s="2"/>
      <c r="U76" s="2"/>
      <c r="V76" s="2"/>
      <c r="W76" s="2"/>
      <c r="X76" s="2"/>
    </row>
    <row r="77" spans="1:24" ht="12.75">
      <c r="A77" s="2"/>
      <c r="B77" s="2"/>
      <c r="C77" s="2"/>
      <c r="D77" s="2"/>
      <c r="E77" s="2"/>
      <c r="F77" s="2"/>
      <c r="G77" s="2"/>
      <c r="H77" s="2"/>
      <c r="I77" s="2"/>
      <c r="J77" s="2"/>
      <c r="K77" s="2"/>
      <c r="L77" s="2"/>
      <c r="M77" s="2"/>
      <c r="N77" s="2"/>
      <c r="O77" s="2"/>
      <c r="P77" s="2"/>
      <c r="Q77" s="2"/>
      <c r="R77" s="2"/>
      <c r="S77" s="2"/>
      <c r="T77" s="2"/>
      <c r="U77" s="2"/>
      <c r="V77" s="2"/>
      <c r="W77" s="2"/>
      <c r="X77" s="2"/>
    </row>
    <row r="78" spans="1:24" ht="12.75">
      <c r="A78" s="2"/>
      <c r="B78" s="2"/>
      <c r="C78" s="2"/>
      <c r="D78" s="2"/>
      <c r="E78" s="2"/>
      <c r="F78" s="2"/>
      <c r="G78" s="2"/>
      <c r="H78" s="2"/>
      <c r="I78" s="2"/>
      <c r="J78" s="2"/>
      <c r="K78" s="2"/>
      <c r="L78" s="2"/>
      <c r="M78" s="2"/>
      <c r="N78" s="2"/>
      <c r="O78" s="2"/>
      <c r="P78" s="2"/>
      <c r="Q78" s="2"/>
      <c r="R78" s="2"/>
      <c r="S78" s="2"/>
      <c r="T78" s="2"/>
      <c r="U78" s="2"/>
      <c r="V78" s="2"/>
      <c r="W78" s="2"/>
      <c r="X78" s="2"/>
    </row>
    <row r="79" spans="1:24" ht="12.75">
      <c r="A79" s="2"/>
      <c r="B79" s="2"/>
      <c r="C79" s="2"/>
      <c r="D79" s="2"/>
      <c r="E79" s="2"/>
      <c r="F79" s="2"/>
      <c r="G79" s="2"/>
      <c r="H79" s="2"/>
      <c r="I79" s="2"/>
      <c r="J79" s="2"/>
      <c r="K79" s="2"/>
      <c r="L79" s="2"/>
      <c r="M79" s="2"/>
      <c r="N79" s="2"/>
      <c r="O79" s="2"/>
      <c r="P79" s="2"/>
      <c r="Q79" s="2"/>
      <c r="R79" s="2"/>
      <c r="S79" s="2"/>
      <c r="T79" s="2"/>
      <c r="U79" s="2"/>
      <c r="V79" s="2"/>
      <c r="W79" s="2"/>
      <c r="X79" s="2"/>
    </row>
    <row r="80" spans="1:24" ht="12.75">
      <c r="A80" s="2"/>
      <c r="B80" s="2"/>
      <c r="C80" s="2"/>
      <c r="D80" s="2"/>
      <c r="E80" s="2"/>
      <c r="F80" s="2"/>
      <c r="G80" s="2"/>
      <c r="H80" s="2"/>
      <c r="I80" s="2"/>
      <c r="J80" s="2"/>
      <c r="K80" s="2"/>
      <c r="L80" s="2"/>
      <c r="M80" s="2"/>
      <c r="N80" s="2"/>
      <c r="O80" s="2"/>
      <c r="P80" s="2"/>
      <c r="Q80" s="2"/>
      <c r="R80" s="2"/>
      <c r="S80" s="2"/>
      <c r="T80" s="2"/>
      <c r="U80" s="2"/>
      <c r="V80" s="2"/>
      <c r="W80" s="2"/>
      <c r="X80" s="2"/>
    </row>
    <row r="81" spans="1:24" ht="12.75">
      <c r="A81" s="2"/>
      <c r="B81" s="2"/>
      <c r="C81" s="2"/>
      <c r="D81" s="2"/>
      <c r="E81" s="2"/>
      <c r="F81" s="2"/>
      <c r="G81" s="2"/>
      <c r="H81" s="2"/>
      <c r="I81" s="2"/>
      <c r="J81" s="2"/>
      <c r="K81" s="2"/>
      <c r="L81" s="2"/>
      <c r="M81" s="2"/>
      <c r="N81" s="2"/>
      <c r="O81" s="2"/>
      <c r="P81" s="2"/>
      <c r="Q81" s="2"/>
      <c r="R81" s="2"/>
      <c r="S81" s="2"/>
      <c r="T81" s="2"/>
      <c r="U81" s="2"/>
      <c r="V81" s="2"/>
      <c r="W81" s="2"/>
      <c r="X81" s="2"/>
    </row>
    <row r="82" spans="1:24" ht="12.75">
      <c r="A82" s="2"/>
      <c r="B82" s="2"/>
      <c r="C82" s="2"/>
      <c r="D82" s="2"/>
      <c r="E82" s="2"/>
      <c r="F82" s="2"/>
      <c r="G82" s="2"/>
      <c r="H82" s="2"/>
      <c r="I82" s="2"/>
      <c r="J82" s="2"/>
      <c r="K82" s="2"/>
      <c r="L82" s="2"/>
      <c r="M82" s="2"/>
      <c r="N82" s="2"/>
      <c r="O82" s="2"/>
      <c r="P82" s="2"/>
      <c r="Q82" s="2"/>
      <c r="R82" s="2"/>
      <c r="S82" s="2"/>
      <c r="T82" s="2"/>
      <c r="U82" s="2"/>
      <c r="V82" s="2"/>
      <c r="W82" s="2"/>
      <c r="X82" s="2"/>
    </row>
    <row r="83" spans="1:24" ht="12.75">
      <c r="A83" s="2"/>
      <c r="B83" s="2"/>
      <c r="C83" s="2"/>
      <c r="D83" s="2"/>
      <c r="E83" s="2"/>
      <c r="F83" s="2"/>
      <c r="G83" s="2"/>
      <c r="H83" s="2"/>
      <c r="I83" s="2"/>
      <c r="J83" s="2"/>
      <c r="K83" s="2"/>
      <c r="L83" s="2"/>
      <c r="M83" s="2"/>
      <c r="N83" s="2"/>
      <c r="O83" s="2"/>
      <c r="P83" s="2"/>
      <c r="Q83" s="2"/>
      <c r="R83" s="2"/>
      <c r="S83" s="2"/>
      <c r="T83" s="2"/>
      <c r="U83" s="2"/>
      <c r="V83" s="2"/>
      <c r="W83" s="2"/>
      <c r="X83" s="2"/>
    </row>
    <row r="84" spans="1:24" ht="12.75">
      <c r="A84" s="2"/>
      <c r="B84" s="2"/>
      <c r="C84" s="2"/>
      <c r="D84" s="2"/>
      <c r="E84" s="2"/>
      <c r="F84" s="2"/>
      <c r="G84" s="2"/>
      <c r="H84" s="2"/>
      <c r="I84" s="2"/>
      <c r="J84" s="2"/>
      <c r="K84" s="2"/>
      <c r="L84" s="2"/>
      <c r="M84" s="2"/>
      <c r="N84" s="2"/>
      <c r="O84" s="2"/>
      <c r="P84" s="2"/>
      <c r="Q84" s="2"/>
      <c r="R84" s="2"/>
      <c r="S84" s="2"/>
      <c r="T84" s="2"/>
      <c r="U84" s="2"/>
      <c r="V84" s="2"/>
      <c r="W84" s="2"/>
      <c r="X84" s="2"/>
    </row>
    <row r="85" spans="1:24" ht="12.75">
      <c r="A85" s="2"/>
      <c r="B85" s="2"/>
      <c r="C85" s="2"/>
      <c r="D85" s="2"/>
      <c r="E85" s="2"/>
      <c r="F85" s="2"/>
      <c r="G85" s="2"/>
      <c r="H85" s="2"/>
      <c r="I85" s="2"/>
      <c r="J85" s="2"/>
      <c r="K85" s="2"/>
      <c r="L85" s="2"/>
      <c r="M85" s="2"/>
      <c r="N85" s="2"/>
      <c r="O85" s="2"/>
      <c r="P85" s="2"/>
      <c r="Q85" s="2"/>
      <c r="R85" s="2"/>
      <c r="S85" s="2"/>
      <c r="T85" s="2"/>
      <c r="U85" s="2"/>
      <c r="V85" s="2"/>
      <c r="W85" s="2"/>
      <c r="X85" s="2"/>
    </row>
    <row r="86" spans="1:24" ht="12.75">
      <c r="A86" s="2"/>
      <c r="B86" s="2"/>
      <c r="C86" s="2"/>
      <c r="D86" s="2"/>
      <c r="E86" s="2"/>
      <c r="F86" s="2"/>
      <c r="G86" s="2"/>
      <c r="H86" s="2"/>
      <c r="I86" s="2"/>
      <c r="J86" s="2"/>
      <c r="K86" s="2"/>
      <c r="L86" s="2"/>
      <c r="M86" s="2"/>
      <c r="N86" s="2"/>
      <c r="O86" s="2"/>
      <c r="P86" s="2"/>
      <c r="Q86" s="2"/>
      <c r="R86" s="2"/>
      <c r="S86" s="2"/>
      <c r="T86" s="2"/>
      <c r="U86" s="2"/>
      <c r="V86" s="2"/>
      <c r="W86" s="2"/>
      <c r="X86" s="2"/>
    </row>
    <row r="87" spans="1:24" ht="12.75">
      <c r="A87" s="2"/>
      <c r="B87" s="2"/>
      <c r="C87" s="2"/>
      <c r="D87" s="2"/>
      <c r="E87" s="2"/>
      <c r="F87" s="2"/>
      <c r="G87" s="2"/>
      <c r="H87" s="2"/>
      <c r="I87" s="2"/>
      <c r="J87" s="2"/>
      <c r="K87" s="2"/>
      <c r="L87" s="2"/>
      <c r="M87" s="2"/>
      <c r="N87" s="2"/>
      <c r="O87" s="2"/>
      <c r="P87" s="2"/>
      <c r="Q87" s="2"/>
      <c r="R87" s="2"/>
      <c r="S87" s="2"/>
      <c r="T87" s="2"/>
      <c r="U87" s="2"/>
      <c r="V87" s="2"/>
      <c r="W87" s="2"/>
      <c r="X87" s="2"/>
    </row>
    <row r="88" spans="1:24" ht="12.75">
      <c r="A88" s="2"/>
      <c r="B88" s="2"/>
      <c r="C88" s="2"/>
      <c r="D88" s="2"/>
      <c r="E88" s="2"/>
      <c r="F88" s="2"/>
      <c r="G88" s="2"/>
      <c r="H88" s="2"/>
      <c r="I88" s="2"/>
      <c r="J88" s="2"/>
      <c r="K88" s="2"/>
      <c r="L88" s="2"/>
      <c r="M88" s="2"/>
      <c r="N88" s="2"/>
      <c r="O88" s="2"/>
      <c r="P88" s="2"/>
      <c r="Q88" s="2"/>
      <c r="R88" s="2"/>
      <c r="S88" s="2"/>
      <c r="T88" s="2"/>
      <c r="U88" s="2"/>
      <c r="V88" s="2"/>
      <c r="W88" s="2"/>
      <c r="X88" s="2"/>
    </row>
    <row r="89" spans="1:24" ht="12.75">
      <c r="A89" s="2"/>
      <c r="B89" s="2"/>
      <c r="C89" s="2"/>
      <c r="D89" s="2"/>
      <c r="E89" s="2"/>
      <c r="F89" s="2"/>
      <c r="G89" s="2"/>
      <c r="H89" s="2"/>
      <c r="I89" s="2"/>
      <c r="J89" s="2"/>
      <c r="K89" s="2"/>
      <c r="L89" s="2"/>
      <c r="M89" s="2"/>
      <c r="N89" s="2"/>
      <c r="O89" s="2"/>
      <c r="P89" s="2"/>
      <c r="Q89" s="2"/>
      <c r="R89" s="2"/>
      <c r="S89" s="2"/>
      <c r="T89" s="2"/>
      <c r="U89" s="2"/>
      <c r="V89" s="2"/>
      <c r="W89" s="2"/>
      <c r="X89" s="2"/>
    </row>
    <row r="90" spans="1:24" ht="12.75">
      <c r="A90" s="2"/>
      <c r="B90" s="2"/>
      <c r="C90" s="2"/>
      <c r="D90" s="2"/>
      <c r="E90" s="2"/>
      <c r="F90" s="2"/>
      <c r="G90" s="2"/>
      <c r="H90" s="2"/>
      <c r="I90" s="2"/>
      <c r="J90" s="2"/>
      <c r="K90" s="2"/>
      <c r="L90" s="2"/>
      <c r="M90" s="2"/>
      <c r="N90" s="2"/>
      <c r="O90" s="2"/>
      <c r="P90" s="2"/>
      <c r="Q90" s="2"/>
      <c r="R90" s="2"/>
      <c r="S90" s="2"/>
      <c r="T90" s="2"/>
      <c r="U90" s="2"/>
      <c r="V90" s="2"/>
      <c r="W90" s="2"/>
      <c r="X90" s="2"/>
    </row>
    <row r="91" spans="1:24" ht="12.75">
      <c r="A91" s="2"/>
      <c r="B91" s="2"/>
      <c r="C91" s="2"/>
      <c r="D91" s="2"/>
      <c r="E91" s="2"/>
      <c r="F91" s="2"/>
      <c r="G91" s="2"/>
      <c r="H91" s="2"/>
      <c r="I91" s="2"/>
      <c r="J91" s="2"/>
      <c r="K91" s="2"/>
      <c r="L91" s="2"/>
      <c r="M91" s="2"/>
      <c r="N91" s="2"/>
      <c r="O91" s="2"/>
      <c r="P91" s="2"/>
      <c r="Q91" s="2"/>
      <c r="R91" s="2"/>
      <c r="S91" s="2"/>
      <c r="T91" s="2"/>
      <c r="U91" s="2"/>
      <c r="V91" s="2"/>
      <c r="W91" s="2"/>
      <c r="X91" s="2"/>
    </row>
    <row r="92" spans="1:24" ht="12.75">
      <c r="A92" s="2"/>
      <c r="B92" s="2"/>
      <c r="C92" s="2"/>
      <c r="D92" s="2"/>
      <c r="E92" s="2"/>
      <c r="F92" s="2"/>
      <c r="G92" s="2"/>
      <c r="H92" s="2"/>
      <c r="I92" s="2"/>
      <c r="J92" s="2"/>
      <c r="K92" s="2"/>
      <c r="L92" s="2"/>
      <c r="M92" s="2"/>
      <c r="N92" s="2"/>
      <c r="O92" s="2"/>
      <c r="P92" s="2"/>
      <c r="Q92" s="2"/>
      <c r="R92" s="2"/>
      <c r="S92" s="2"/>
      <c r="T92" s="2"/>
      <c r="U92" s="2"/>
      <c r="V92" s="2"/>
      <c r="W92" s="2"/>
      <c r="X92" s="2"/>
    </row>
    <row r="93" spans="1:24" ht="12.75">
      <c r="A93" s="2"/>
      <c r="B93" s="2"/>
      <c r="C93" s="2"/>
      <c r="D93" s="2"/>
      <c r="E93" s="2"/>
      <c r="F93" s="2"/>
      <c r="G93" s="2"/>
      <c r="H93" s="2"/>
      <c r="I93" s="2"/>
      <c r="J93" s="2"/>
      <c r="K93" s="2"/>
      <c r="L93" s="2"/>
      <c r="M93" s="2"/>
      <c r="N93" s="2"/>
      <c r="O93" s="2"/>
      <c r="P93" s="2"/>
      <c r="Q93" s="2"/>
      <c r="R93" s="2"/>
      <c r="S93" s="2"/>
      <c r="T93" s="2"/>
      <c r="U93" s="2"/>
      <c r="V93" s="2"/>
      <c r="W93" s="2"/>
      <c r="X93" s="2"/>
    </row>
    <row r="94" spans="1:24" ht="12.75">
      <c r="A94" s="2"/>
      <c r="B94" s="2"/>
      <c r="C94" s="2"/>
      <c r="D94" s="2"/>
      <c r="E94" s="2"/>
      <c r="F94" s="2"/>
      <c r="G94" s="2"/>
      <c r="H94" s="2"/>
      <c r="I94" s="2"/>
      <c r="J94" s="2"/>
      <c r="K94" s="2"/>
      <c r="L94" s="2"/>
      <c r="M94" s="2"/>
      <c r="N94" s="2"/>
      <c r="O94" s="2"/>
      <c r="P94" s="2"/>
      <c r="Q94" s="2"/>
      <c r="R94" s="2"/>
      <c r="S94" s="2"/>
      <c r="T94" s="2"/>
      <c r="U94" s="2"/>
      <c r="V94" s="2"/>
      <c r="W94" s="2"/>
      <c r="X94" s="2"/>
    </row>
    <row r="95" spans="1:24" ht="12.75">
      <c r="A95" s="2"/>
      <c r="B95" s="2"/>
      <c r="C95" s="2"/>
      <c r="D95" s="2"/>
      <c r="E95" s="2"/>
      <c r="F95" s="2"/>
      <c r="G95" s="2"/>
      <c r="H95" s="2"/>
      <c r="I95" s="2"/>
      <c r="J95" s="2"/>
      <c r="K95" s="2"/>
      <c r="L95" s="2"/>
      <c r="M95" s="2"/>
      <c r="N95" s="2"/>
      <c r="O95" s="2"/>
      <c r="P95" s="2"/>
      <c r="Q95" s="2"/>
      <c r="R95" s="2"/>
      <c r="S95" s="2"/>
      <c r="T95" s="2"/>
      <c r="U95" s="2"/>
      <c r="V95" s="2"/>
      <c r="W95" s="2"/>
      <c r="X95" s="2"/>
    </row>
    <row r="96" spans="1:24" ht="12.75">
      <c r="A96" s="2"/>
      <c r="B96" s="2"/>
      <c r="C96" s="2"/>
      <c r="D96" s="2"/>
      <c r="E96" s="2"/>
      <c r="F96" s="2"/>
      <c r="G96" s="2"/>
      <c r="H96" s="2"/>
      <c r="I96" s="2"/>
      <c r="J96" s="2"/>
      <c r="K96" s="2"/>
      <c r="L96" s="2"/>
      <c r="M96" s="2"/>
      <c r="N96" s="2"/>
      <c r="O96" s="2"/>
      <c r="P96" s="2"/>
      <c r="Q96" s="2"/>
      <c r="R96" s="2"/>
      <c r="S96" s="2"/>
      <c r="T96" s="2"/>
      <c r="U96" s="2"/>
      <c r="V96" s="2"/>
      <c r="W96" s="2"/>
      <c r="X96" s="2"/>
    </row>
    <row r="97" spans="1:24" ht="12.75">
      <c r="A97" s="2"/>
      <c r="B97" s="2"/>
      <c r="C97" s="2"/>
      <c r="D97" s="2"/>
      <c r="E97" s="2"/>
      <c r="F97" s="2"/>
      <c r="G97" s="2"/>
      <c r="H97" s="2"/>
      <c r="I97" s="2"/>
      <c r="J97" s="2"/>
      <c r="K97" s="2"/>
      <c r="L97" s="2"/>
      <c r="M97" s="2"/>
      <c r="N97" s="2"/>
      <c r="O97" s="2"/>
      <c r="P97" s="2"/>
      <c r="Q97" s="2"/>
      <c r="R97" s="2"/>
      <c r="S97" s="2"/>
      <c r="T97" s="2"/>
      <c r="U97" s="2"/>
      <c r="V97" s="2"/>
      <c r="W97" s="2"/>
      <c r="X97" s="2"/>
    </row>
    <row r="98" spans="1:24" ht="12.75">
      <c r="A98" s="2"/>
      <c r="B98" s="2"/>
      <c r="C98" s="2"/>
      <c r="D98" s="2"/>
      <c r="E98" s="2"/>
      <c r="F98" s="2"/>
      <c r="G98" s="2"/>
      <c r="H98" s="2"/>
      <c r="I98" s="2"/>
      <c r="J98" s="2"/>
      <c r="K98" s="2"/>
      <c r="L98" s="2"/>
      <c r="M98" s="2"/>
      <c r="N98" s="2"/>
      <c r="O98" s="2"/>
      <c r="P98" s="2"/>
      <c r="Q98" s="2"/>
      <c r="R98" s="2"/>
      <c r="S98" s="2"/>
      <c r="T98" s="2"/>
      <c r="U98" s="2"/>
      <c r="V98" s="2"/>
      <c r="W98" s="2"/>
      <c r="X98" s="2"/>
    </row>
    <row r="99" spans="1:24" ht="12.75">
      <c r="A99" s="2"/>
      <c r="B99" s="2"/>
      <c r="C99" s="2"/>
      <c r="D99" s="2"/>
      <c r="E99" s="2"/>
      <c r="F99" s="2"/>
      <c r="G99" s="2"/>
      <c r="H99" s="2"/>
      <c r="I99" s="2"/>
      <c r="J99" s="2"/>
      <c r="K99" s="2"/>
      <c r="L99" s="2"/>
      <c r="M99" s="2"/>
      <c r="N99" s="2"/>
      <c r="O99" s="2"/>
      <c r="P99" s="2"/>
      <c r="Q99" s="2"/>
      <c r="R99" s="2"/>
      <c r="S99" s="2"/>
      <c r="T99" s="2"/>
      <c r="U99" s="2"/>
      <c r="V99" s="2"/>
      <c r="W99" s="2"/>
      <c r="X99" s="2"/>
    </row>
    <row r="100" spans="1:24" ht="12.7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2.7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2.7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2.7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2.7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2.7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2.7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2.7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2.7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2.7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2.7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2.7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2.7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2.7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2.7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2.7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2.7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2.7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2.7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2.7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2.7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2.7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2.7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2.7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2.7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2.7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2.7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2.7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2.7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2.7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2.7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2.7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2.7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2.7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2.7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2.7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2.7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2.7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2.7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2.7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2.7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2.7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2.7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2.7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2.7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2.7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2.7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2.7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2.7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2.7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2.7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2.7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2.7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2.7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2.7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2.7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2.7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2.7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2.7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2.7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2.7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2.7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2.7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2.7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2.7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2.7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2.7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2.7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2.7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2.7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2.7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2.7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2.7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2.7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2.7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2.7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2.7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2.7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2.7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2.7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2.7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2.7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2.7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2.7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2.7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2.7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2.7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2.7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2.7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2.7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2.7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2.7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2.7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2.7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2.7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2.7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2.7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2.7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2.7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2.7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2.7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2.7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2.7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2.7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2.7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2.7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2.7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2.7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2.7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2.7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2.7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2.7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2.7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2.7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2.7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2.7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2.7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2.7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2.7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2.7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2.7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2.7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2.7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2.7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2.7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2.7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2.7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2.7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2.7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2.7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2.7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2.7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2.7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2.7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2.7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2.7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2.7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2.7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2.7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2.7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2.7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2.7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2.7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2.7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2.7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2.7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2.7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2.7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2.7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2.7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2.7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2.7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2.7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2.7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2.7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2.7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2.7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2.7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2.7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2.7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2.7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2.7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2.7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2.7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2.7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2.7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2.7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2.7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2.7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2.7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2.7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2.7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2.7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2.7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2.7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2.7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2.7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2.7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2.7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2.7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2.7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2.7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2.7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2.7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2.7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2.7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2.7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2.7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2.7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2.7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2.7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2.7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2.7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2.7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2.7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2.7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2.7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2.7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2.7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2.7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2.7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2.7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2.7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2.7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2.7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2.7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2.7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2.7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2.7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2.7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2.7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2.7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2.7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2.7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2.7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2.7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2.7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2.7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2.7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2.7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2.7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2.7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2.7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2.7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2.7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2.7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2.7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2.7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2.7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2.7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2.7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2.7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2.7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2.7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2.7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2.7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2.7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2.7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2.7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2.7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2.7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2.7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2.7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2.7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2.7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2.7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2.7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2.7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2.7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2.7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2.7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2.7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2.7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2.7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2.7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2.7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2.7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2.7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2.7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2.7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2.7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2.7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2.7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2.7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2.7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2.7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2.7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2.7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2.7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2.7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2.7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2.7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2.7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2.7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2.7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2.7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2.7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2.7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2.7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2.7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2.7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2.7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2.7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2.7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2.7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2.7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2.7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2.7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2.7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2.7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2.7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2.7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2.7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2.7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2.7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2.7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2.7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2.7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2.7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2.7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2.7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2.7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2.7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2.7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2.7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2.7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2.7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2.7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2.7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2.7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2.7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2.7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2.7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2.7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2.7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2.7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2.7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2.7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2.7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2.7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2.7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2.7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2.7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2.7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2.7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2.7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2.7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2.7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2.7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2.7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2.7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2.7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2.7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2.7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2.7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2.7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2.7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2.7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2.7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2.7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2.7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2.7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2.7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2.7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2.7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2.7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2.7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2.7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2.7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2.7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2.7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2.7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2.7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2.7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2.7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2.7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2.7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2.7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2.7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2.7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2.7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2.7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2.7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2.7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2.7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2.7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2.7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2.7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2.7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2.7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2.7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2.7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2.7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2.7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2.7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2.7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2.7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2.7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2.7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2.7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2.7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2.7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2.7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2.7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2.7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2.7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2.7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2.7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2.7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2.7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2.7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2.7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2.7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2.7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2.7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2.7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2.7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2.7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2.7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2.7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2.7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2.7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2.7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2.7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2.7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2.7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2.7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2.7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2.7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2.7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2.7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2.7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2.7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2.7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2.7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2.7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2.7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2.7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2.7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2.7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2.7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2.7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2.7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2.7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2.7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2.7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2.7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2.7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2.7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2.7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2.7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2.7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2.7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2.7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2.7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2.7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2.7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2.7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2.7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2.7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2.7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2.7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2.7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2.7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2.7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2.7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2.7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2.7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2.7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2.7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2.7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2.7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2.7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2.7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2.7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2.7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2.7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2.7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2.7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2.7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2.7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2.7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2.7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2.7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2.7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2.7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2.7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2.7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2.7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2.7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2.7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2.7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2.7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2.7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2.7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2.7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2.7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2.7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2.7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2.7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2.7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2.7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2.7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2.7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2.7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2.7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2.7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2.7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2.7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2.7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2.7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2.7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2.7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2.7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2.7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2.7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2.7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2.7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2.7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2.7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2.7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2.7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2.7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2.7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2.7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2.7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2.7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2.7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2.7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2.7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2.7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2.7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2.7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2.7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2.7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2.7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2.7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2.7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2.7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2.7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2.7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2.7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2.7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2.7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2.7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2.7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2.7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2.7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2.7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2.7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2.7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2.7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2.7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2.7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2.7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2.7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2.7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2.7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2.7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2.7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2.7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2.7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2.7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2.7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2.7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2.7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2.7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2.7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2.7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2.7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2.7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2.7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2.7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2.7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2.7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2.7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2.7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2.7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2.7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2.7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2.7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2.7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2.7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2.7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2.7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2.7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2.7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2.7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2.7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2.7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2.7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2.7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2.7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2.7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2.7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2.7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2.7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2.7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2.7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2.7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2.7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2.7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2.7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2.7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2.7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2.7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2.7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2.7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2.7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2.7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2.7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2.7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2.7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2.7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2.7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2.7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2.7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2.7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2.7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2.7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2.7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2.7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2.7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2.7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2.7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2.7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2.7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2.7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2.7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2.7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2.7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2.7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2.7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2.7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2.7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2.7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2.7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2.7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2.7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2.7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2.7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2.7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2.7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2.7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2.7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2.7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2.7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2.7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2.7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2.7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2.7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2.7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2.7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2.7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2.7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2.7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2.7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2.7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2.7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2.7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2.7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2.7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2.7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2.7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2.7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2.7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2.7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2.7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2.7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2.7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2.7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2.7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2.7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2.7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2.7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2.7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2.7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2.7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2.7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2.7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2.7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2.7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2.7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2.7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2.7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2.7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2.7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2.7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2.7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2.7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2.7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2.7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2.7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2.7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2.7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2.7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2.7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2.7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2.7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2.7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2.7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2.7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2.7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2.7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2.7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2.7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2.7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2.7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2.7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2.7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2.7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2.7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2.7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2.7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2.7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2.7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2.7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2.7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2.7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2.7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2.7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2.7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2.7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2.7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2.7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2.7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2.7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2.7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2.7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2.7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2.7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2.7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2.7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2.7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2.7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2.7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2.7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2.7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2.7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2.7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2.7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2.7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2.7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2.7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2.7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2.7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2.7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2.7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2.7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2.7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2.7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2.7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2.7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2.7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2.7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2.7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2.7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2.7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2.7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2.7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2.7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2.7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2.7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2.7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2.7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2.7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2.7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2.7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2.7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2.7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2.7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2.7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2.7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2.7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2.7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2.7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2.7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2.7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2.7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2.7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2.7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2.7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2.7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2.7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2.7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2.7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2.7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2.7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2.7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2.7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2.7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2.7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2.7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2.7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2.7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2.7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2.7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2.7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2.7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2.7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2.7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2.7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2.7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2.7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2.7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2.7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2.7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2.7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2.7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2.7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2.7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2.7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2.7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2.7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2.7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2.7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2.7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2.7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2.7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2.7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2.7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2.7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2.7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2.7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2.7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2.7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2.7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2.7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2.7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2.7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2.7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2.7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2.7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2.7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2.7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2.7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2.7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2.7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2.7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2.7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2.7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2.7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2.7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2.7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2.7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2.7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2.7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2.7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2.7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2.7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2.7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2.7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2.7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2.7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2.7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2.7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2.7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2.7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2.7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2.7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2.7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2.7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2.7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2.7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2.7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2.7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2.7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2.7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2.7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2.7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2.7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2.7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2.7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2.7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2.7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2.7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2.7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2.7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2.7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2.7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2.75">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2.75">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2.75">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2.75">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2.75">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2.75">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2.75">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2.75">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2.75">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2.75">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2.75">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2.75">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2.75">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2.75">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2.75">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2.75">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2.75">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2.75">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2.75">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2.75">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2.75">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2.75">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2.75">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2.75">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2.75">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2.75">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2.75">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2.75">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2.75">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2.75">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2.75">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2.75">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2.75">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2.75">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2.75">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2.75">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2.75">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2.75">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2.75">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2.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2.7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spans="1:24" ht="12.7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spans="1:24" ht="12.7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spans="1:24" ht="12.7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row>
    <row r="1005" spans="1:24" ht="12.7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row>
    <row r="1006" spans="1:24" ht="12.7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row>
    <row r="1007" spans="1:24" ht="12.7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row>
    <row r="1008" spans="1:24" ht="12.7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row>
    <row r="1009" spans="1:24" ht="12.7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row>
    <row r="1010" spans="1:24" ht="12.7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row>
    <row r="1011" spans="1:24" ht="12.7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row>
    <row r="1012" spans="1:24" ht="12.7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row>
    <row r="1013" spans="1:24" ht="12.7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row>
    <row r="1014" spans="1:24" ht="12.7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row>
  </sheetData>
  <mergeCells count="7">
    <mergeCell ref="B4:E4"/>
    <mergeCell ref="B1:C1"/>
    <mergeCell ref="B2:C2"/>
    <mergeCell ref="B3:C3"/>
    <mergeCell ref="D1:E1"/>
    <mergeCell ref="D2:E2"/>
    <mergeCell ref="D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workbookViewId="0">
      <selection activeCell="B29" sqref="B29"/>
    </sheetView>
  </sheetViews>
  <sheetFormatPr defaultRowHeight="15"/>
  <cols>
    <col min="1" max="1" width="31.85546875" customWidth="1"/>
    <col min="2" max="2" width="51.7109375" customWidth="1"/>
  </cols>
  <sheetData>
    <row r="1" spans="1:2">
      <c r="A1" s="5" t="s">
        <v>52</v>
      </c>
      <c r="B1" s="6" t="s">
        <v>53</v>
      </c>
    </row>
    <row r="2" spans="1:2">
      <c r="A2" s="7" t="s">
        <v>54</v>
      </c>
      <c r="B2" t="s">
        <v>55</v>
      </c>
    </row>
    <row r="3" spans="1:2">
      <c r="A3" s="7" t="s">
        <v>56</v>
      </c>
      <c r="B3" t="s">
        <v>57</v>
      </c>
    </row>
    <row r="4" spans="1:2">
      <c r="A4" s="7" t="s">
        <v>58</v>
      </c>
      <c r="B4" t="s">
        <v>59</v>
      </c>
    </row>
    <row r="5" spans="1:2">
      <c r="A5" s="7" t="s">
        <v>60</v>
      </c>
      <c r="B5" t="s">
        <v>61</v>
      </c>
    </row>
    <row r="6" spans="1:2">
      <c r="A6" s="7" t="s">
        <v>62</v>
      </c>
      <c r="B6" t="s">
        <v>63</v>
      </c>
    </row>
    <row r="7" spans="1:2">
      <c r="A7" s="7" t="s">
        <v>64</v>
      </c>
      <c r="B7" t="s">
        <v>65</v>
      </c>
    </row>
    <row r="8" spans="1:2">
      <c r="A8" s="7" t="s">
        <v>66</v>
      </c>
      <c r="B8" t="s">
        <v>65</v>
      </c>
    </row>
    <row r="9" spans="1:2">
      <c r="A9" s="7" t="s">
        <v>67</v>
      </c>
      <c r="B9" t="s">
        <v>68</v>
      </c>
    </row>
    <row r="10" spans="1:2">
      <c r="A10" s="7" t="s">
        <v>69</v>
      </c>
      <c r="B10" t="s">
        <v>70</v>
      </c>
    </row>
    <row r="11" spans="1:2">
      <c r="A11" s="7" t="s">
        <v>71</v>
      </c>
      <c r="B11" t="s">
        <v>72</v>
      </c>
    </row>
    <row r="12" spans="1:2">
      <c r="A12" s="7" t="s">
        <v>73</v>
      </c>
      <c r="B12" t="s">
        <v>74</v>
      </c>
    </row>
    <row r="13" spans="1:2">
      <c r="A13" s="7" t="s">
        <v>75</v>
      </c>
      <c r="B13" t="s">
        <v>76</v>
      </c>
    </row>
    <row r="14" spans="1:2">
      <c r="A14" s="7" t="s">
        <v>77</v>
      </c>
      <c r="B14" t="s">
        <v>78</v>
      </c>
    </row>
    <row r="15" spans="1:2">
      <c r="A15" s="6"/>
    </row>
    <row r="17" spans="1:2">
      <c r="A17" s="14" t="s">
        <v>79</v>
      </c>
    </row>
    <row r="18" spans="1:2">
      <c r="A18" s="6" t="s">
        <v>80</v>
      </c>
      <c r="B18" t="s">
        <v>81</v>
      </c>
    </row>
    <row r="19" spans="1:2">
      <c r="A19" s="6" t="s">
        <v>82</v>
      </c>
      <c r="B19" t="s">
        <v>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B584-9C97-413B-8E22-F3E92CA63918}">
  <dimension ref="A1:P45"/>
  <sheetViews>
    <sheetView workbookViewId="0">
      <selection activeCell="A14" sqref="A14"/>
    </sheetView>
  </sheetViews>
  <sheetFormatPr defaultRowHeight="15"/>
  <cols>
    <col min="1" max="1" width="32.85546875" customWidth="1"/>
    <col min="2" max="2" width="11.5703125" customWidth="1"/>
    <col min="5" max="5" width="9.7109375" customWidth="1"/>
    <col min="6" max="6" width="9.42578125" customWidth="1"/>
  </cols>
  <sheetData>
    <row r="1" spans="1:16">
      <c r="A1" s="20" t="s">
        <v>84</v>
      </c>
      <c r="C1" s="45" t="s">
        <v>85</v>
      </c>
      <c r="D1" s="45"/>
      <c r="E1" s="45"/>
      <c r="F1" s="45"/>
      <c r="G1" s="45"/>
      <c r="H1" s="45"/>
      <c r="I1" s="45"/>
      <c r="J1" s="45" t="s">
        <v>86</v>
      </c>
      <c r="K1" s="45"/>
      <c r="L1" s="45"/>
      <c r="M1" s="45"/>
      <c r="N1" s="45"/>
      <c r="O1" s="45"/>
      <c r="P1" s="45"/>
    </row>
    <row r="2" spans="1:16">
      <c r="A2" s="6" t="s">
        <v>87</v>
      </c>
      <c r="B2" s="6" t="s">
        <v>88</v>
      </c>
      <c r="C2" s="45" t="s">
        <v>89</v>
      </c>
      <c r="D2" s="45"/>
      <c r="E2" s="45"/>
      <c r="F2" s="45"/>
      <c r="G2" s="45"/>
      <c r="H2" s="45"/>
      <c r="I2" s="45"/>
      <c r="J2" s="45" t="s">
        <v>89</v>
      </c>
      <c r="K2" s="45"/>
      <c r="L2" s="45"/>
      <c r="M2" s="45"/>
      <c r="N2" s="45"/>
      <c r="O2" s="45"/>
      <c r="P2" s="45"/>
    </row>
    <row r="3" spans="1:16">
      <c r="A3" s="45"/>
      <c r="B3" s="45"/>
      <c r="C3" s="31">
        <v>2020</v>
      </c>
      <c r="D3" s="32">
        <v>2025</v>
      </c>
      <c r="E3" s="32">
        <v>2030</v>
      </c>
      <c r="F3" s="32">
        <v>2035</v>
      </c>
      <c r="G3" s="32">
        <v>2040</v>
      </c>
      <c r="H3" s="32">
        <v>2045</v>
      </c>
      <c r="I3" s="32">
        <v>2050</v>
      </c>
      <c r="J3" s="31">
        <v>2020</v>
      </c>
      <c r="K3" s="32">
        <v>2025</v>
      </c>
      <c r="L3" s="32">
        <v>2030</v>
      </c>
      <c r="M3" s="32">
        <v>2035</v>
      </c>
      <c r="N3" s="32">
        <v>2040</v>
      </c>
      <c r="O3" s="32">
        <v>2045</v>
      </c>
      <c r="P3" s="33">
        <v>2050</v>
      </c>
    </row>
    <row r="4" spans="1:16">
      <c r="A4" s="6" t="s">
        <v>90</v>
      </c>
      <c r="B4" s="6" t="s">
        <v>91</v>
      </c>
      <c r="C4" s="34">
        <v>1400</v>
      </c>
      <c r="D4">
        <v>648.4</v>
      </c>
      <c r="E4">
        <v>511.9</v>
      </c>
      <c r="F4">
        <v>477.8</v>
      </c>
      <c r="G4">
        <v>443.6</v>
      </c>
      <c r="H4">
        <v>426.6</v>
      </c>
      <c r="I4">
        <v>409.5</v>
      </c>
      <c r="J4" s="34">
        <v>1400</v>
      </c>
      <c r="K4">
        <v>1200</v>
      </c>
      <c r="L4">
        <v>1200</v>
      </c>
      <c r="M4">
        <v>1200</v>
      </c>
      <c r="N4">
        <v>1200</v>
      </c>
      <c r="O4">
        <v>1200</v>
      </c>
      <c r="P4" s="35">
        <v>1200</v>
      </c>
    </row>
    <row r="5" spans="1:16">
      <c r="A5" s="6" t="s">
        <v>92</v>
      </c>
      <c r="B5" s="6" t="s">
        <v>91</v>
      </c>
      <c r="C5" s="34">
        <v>600</v>
      </c>
      <c r="D5">
        <v>249.4</v>
      </c>
      <c r="E5">
        <v>196.9</v>
      </c>
      <c r="F5">
        <v>183.8</v>
      </c>
      <c r="G5">
        <v>170.6</v>
      </c>
      <c r="H5">
        <v>164</v>
      </c>
      <c r="I5">
        <v>157.5</v>
      </c>
      <c r="J5" s="34">
        <v>600</v>
      </c>
      <c r="K5">
        <v>500</v>
      </c>
      <c r="L5">
        <v>500</v>
      </c>
      <c r="M5">
        <v>500</v>
      </c>
      <c r="N5">
        <v>500</v>
      </c>
      <c r="O5">
        <v>500</v>
      </c>
      <c r="P5" s="35">
        <v>500</v>
      </c>
    </row>
    <row r="6" spans="1:16">
      <c r="A6" s="6" t="s">
        <v>93</v>
      </c>
      <c r="B6" s="6" t="s">
        <v>91</v>
      </c>
      <c r="C6" s="34">
        <v>270</v>
      </c>
      <c r="D6">
        <v>142.5</v>
      </c>
      <c r="E6">
        <v>112.5</v>
      </c>
      <c r="F6">
        <v>105</v>
      </c>
      <c r="G6">
        <v>97.5</v>
      </c>
      <c r="H6">
        <v>93.8</v>
      </c>
      <c r="I6">
        <v>90</v>
      </c>
      <c r="J6" s="34">
        <v>270</v>
      </c>
      <c r="K6">
        <v>220</v>
      </c>
      <c r="L6">
        <v>220</v>
      </c>
      <c r="M6">
        <v>220</v>
      </c>
      <c r="N6">
        <v>220</v>
      </c>
      <c r="O6">
        <v>220</v>
      </c>
      <c r="P6" s="35">
        <v>220</v>
      </c>
    </row>
    <row r="7" spans="1:16">
      <c r="A7" s="6" t="s">
        <v>94</v>
      </c>
      <c r="B7" s="6" t="s">
        <v>95</v>
      </c>
      <c r="C7" s="34">
        <v>12</v>
      </c>
      <c r="D7">
        <v>9</v>
      </c>
      <c r="E7">
        <v>6</v>
      </c>
      <c r="F7">
        <v>4.8</v>
      </c>
      <c r="G7">
        <v>3.6</v>
      </c>
      <c r="H7">
        <v>2.9249999999999998</v>
      </c>
      <c r="I7">
        <v>2.25</v>
      </c>
      <c r="J7" s="34">
        <v>12</v>
      </c>
      <c r="K7">
        <v>9</v>
      </c>
      <c r="L7">
        <v>6</v>
      </c>
      <c r="M7">
        <v>4.8</v>
      </c>
      <c r="N7">
        <v>3.6</v>
      </c>
      <c r="O7">
        <v>2.9249999999999998</v>
      </c>
      <c r="P7" s="35">
        <v>2.25</v>
      </c>
    </row>
    <row r="8" spans="1:16">
      <c r="A8" s="6" t="s">
        <v>96</v>
      </c>
      <c r="B8" s="6" t="s">
        <v>55</v>
      </c>
      <c r="C8" s="34">
        <v>450</v>
      </c>
      <c r="D8">
        <v>270</v>
      </c>
      <c r="E8">
        <v>255</v>
      </c>
      <c r="F8">
        <v>212.5</v>
      </c>
      <c r="G8">
        <v>170</v>
      </c>
      <c r="H8">
        <v>141.65</v>
      </c>
      <c r="I8">
        <v>113.3</v>
      </c>
      <c r="J8" s="34">
        <v>450</v>
      </c>
      <c r="K8">
        <v>270</v>
      </c>
      <c r="L8">
        <v>255</v>
      </c>
      <c r="M8">
        <v>212.5</v>
      </c>
      <c r="N8">
        <v>170</v>
      </c>
      <c r="O8">
        <v>141.65</v>
      </c>
      <c r="P8" s="35">
        <v>113.3</v>
      </c>
    </row>
    <row r="9" spans="1:16">
      <c r="A9" s="6" t="s">
        <v>97</v>
      </c>
      <c r="B9" s="6" t="s">
        <v>98</v>
      </c>
      <c r="C9" s="34">
        <v>45</v>
      </c>
      <c r="D9">
        <v>45</v>
      </c>
      <c r="E9">
        <v>45</v>
      </c>
      <c r="F9">
        <v>45</v>
      </c>
      <c r="G9">
        <v>45</v>
      </c>
      <c r="H9">
        <v>45</v>
      </c>
      <c r="I9">
        <v>45</v>
      </c>
      <c r="J9" s="34">
        <v>45</v>
      </c>
      <c r="K9">
        <v>45</v>
      </c>
      <c r="L9">
        <v>45</v>
      </c>
      <c r="M9">
        <v>45</v>
      </c>
      <c r="N9">
        <v>45</v>
      </c>
      <c r="O9">
        <v>45</v>
      </c>
      <c r="P9" s="35">
        <v>45</v>
      </c>
    </row>
    <row r="10" spans="1:16">
      <c r="A10" s="6" t="s">
        <v>99</v>
      </c>
      <c r="B10" s="6" t="s">
        <v>98</v>
      </c>
      <c r="C10" s="34">
        <v>114</v>
      </c>
      <c r="D10">
        <v>102</v>
      </c>
      <c r="E10">
        <v>60</v>
      </c>
      <c r="F10">
        <v>56.25</v>
      </c>
      <c r="G10">
        <v>52.5</v>
      </c>
      <c r="H10">
        <v>48.75</v>
      </c>
      <c r="I10">
        <v>45</v>
      </c>
      <c r="J10" s="34">
        <v>114</v>
      </c>
      <c r="K10">
        <v>102</v>
      </c>
      <c r="L10">
        <v>60</v>
      </c>
      <c r="M10">
        <v>56.25</v>
      </c>
      <c r="N10">
        <v>52.5</v>
      </c>
      <c r="O10">
        <v>48.75</v>
      </c>
      <c r="P10" s="35">
        <v>45</v>
      </c>
    </row>
    <row r="11" spans="1:16">
      <c r="A11" s="6" t="s">
        <v>100</v>
      </c>
      <c r="B11" s="6" t="s">
        <v>55</v>
      </c>
      <c r="C11" s="34">
        <v>1087</v>
      </c>
      <c r="D11">
        <v>2919</v>
      </c>
      <c r="E11">
        <v>2774</v>
      </c>
      <c r="F11">
        <v>1472</v>
      </c>
      <c r="G11">
        <v>1320.833333</v>
      </c>
      <c r="H11">
        <v>1169.666667</v>
      </c>
      <c r="I11">
        <v>1018.5</v>
      </c>
      <c r="J11" s="34">
        <v>1087</v>
      </c>
      <c r="K11">
        <v>2919</v>
      </c>
      <c r="L11">
        <v>2774</v>
      </c>
      <c r="M11">
        <v>1472</v>
      </c>
      <c r="N11">
        <v>1320.833333</v>
      </c>
      <c r="O11">
        <v>1169.666667</v>
      </c>
      <c r="P11" s="35">
        <v>1018.5</v>
      </c>
    </row>
    <row r="12" spans="1:16">
      <c r="A12" s="6" t="s">
        <v>101</v>
      </c>
      <c r="B12" s="6" t="s">
        <v>102</v>
      </c>
      <c r="C12" s="36">
        <v>338</v>
      </c>
      <c r="D12" s="37">
        <v>528</v>
      </c>
      <c r="E12" s="37">
        <v>354</v>
      </c>
      <c r="F12" s="37">
        <v>286.5</v>
      </c>
      <c r="G12" s="37">
        <v>263.5</v>
      </c>
      <c r="H12" s="37">
        <v>240.5</v>
      </c>
      <c r="I12" s="37">
        <v>217.5</v>
      </c>
      <c r="J12" s="36">
        <v>338</v>
      </c>
      <c r="K12" s="37">
        <v>528</v>
      </c>
      <c r="L12" s="37">
        <v>354</v>
      </c>
      <c r="M12" s="37">
        <v>286.5</v>
      </c>
      <c r="N12" s="37">
        <v>263.5</v>
      </c>
      <c r="O12" s="37">
        <v>240.5</v>
      </c>
      <c r="P12" s="38">
        <v>217.5</v>
      </c>
    </row>
    <row r="14" spans="1:16">
      <c r="A14" s="6" t="s">
        <v>103</v>
      </c>
    </row>
    <row r="16" spans="1:16">
      <c r="A16" s="20" t="s">
        <v>104</v>
      </c>
    </row>
    <row r="17" spans="1:9">
      <c r="A17" s="6" t="s">
        <v>105</v>
      </c>
      <c r="B17" s="45" t="s">
        <v>106</v>
      </c>
      <c r="C17" s="45"/>
      <c r="D17" s="45"/>
      <c r="E17" s="45"/>
      <c r="F17" s="6" t="s">
        <v>107</v>
      </c>
    </row>
    <row r="18" spans="1:9">
      <c r="A18" s="6"/>
      <c r="B18" s="6"/>
    </row>
    <row r="19" spans="1:9">
      <c r="A19" s="6" t="s">
        <v>108</v>
      </c>
      <c r="B19" s="51" t="s">
        <v>109</v>
      </c>
      <c r="C19" s="51"/>
      <c r="D19" s="51"/>
      <c r="E19" s="51"/>
      <c r="F19" s="16" t="s">
        <v>110</v>
      </c>
    </row>
    <row r="20" spans="1:9" ht="28.15" customHeight="1">
      <c r="A20" s="19" t="s">
        <v>111</v>
      </c>
      <c r="B20" s="52" t="s">
        <v>112</v>
      </c>
      <c r="C20" s="52"/>
      <c r="D20" s="52"/>
      <c r="E20" s="52"/>
      <c r="F20" s="16" t="s">
        <v>113</v>
      </c>
    </row>
    <row r="21" spans="1:9" ht="14.45" customHeight="1">
      <c r="A21" s="6" t="s">
        <v>114</v>
      </c>
      <c r="B21" s="53" t="s">
        <v>115</v>
      </c>
      <c r="C21" s="53"/>
      <c r="D21" s="53"/>
      <c r="E21" s="53"/>
    </row>
    <row r="22" spans="1:9" ht="14.45" customHeight="1">
      <c r="A22" s="6" t="s">
        <v>116</v>
      </c>
      <c r="B22" s="53" t="s">
        <v>117</v>
      </c>
      <c r="C22" s="53"/>
      <c r="D22" s="53"/>
      <c r="E22" s="53"/>
      <c r="F22" s="16" t="s">
        <v>118</v>
      </c>
    </row>
    <row r="23" spans="1:9" ht="14.45" customHeight="1">
      <c r="A23" s="6" t="s">
        <v>119</v>
      </c>
      <c r="B23" s="53" t="s">
        <v>120</v>
      </c>
      <c r="C23" s="53"/>
      <c r="D23" s="53"/>
      <c r="E23" s="53"/>
      <c r="F23" t="s">
        <v>121</v>
      </c>
    </row>
    <row r="25" spans="1:9">
      <c r="A25" s="20" t="s">
        <v>122</v>
      </c>
    </row>
    <row r="26" spans="1:9">
      <c r="A26" s="6" t="s">
        <v>123</v>
      </c>
      <c r="B26" s="6" t="s">
        <v>88</v>
      </c>
      <c r="C26" s="45" t="s">
        <v>89</v>
      </c>
      <c r="D26" s="45"/>
      <c r="E26" s="45"/>
      <c r="F26" s="45"/>
      <c r="G26" s="45"/>
      <c r="H26" s="45"/>
      <c r="I26" s="45"/>
    </row>
    <row r="27" spans="1:9">
      <c r="A27" s="6" t="s">
        <v>124</v>
      </c>
      <c r="C27" s="6">
        <v>2020</v>
      </c>
      <c r="D27" s="6">
        <v>2025</v>
      </c>
      <c r="E27" s="6">
        <v>2030</v>
      </c>
      <c r="F27" s="6">
        <v>2035</v>
      </c>
      <c r="G27" s="6">
        <v>2040</v>
      </c>
      <c r="H27" s="6">
        <v>2045</v>
      </c>
      <c r="I27" s="6">
        <v>2050</v>
      </c>
    </row>
    <row r="28" spans="1:9">
      <c r="A28" s="6" t="s">
        <v>125</v>
      </c>
      <c r="B28" s="6" t="s">
        <v>126</v>
      </c>
      <c r="C28">
        <v>2.2549000000000001</v>
      </c>
      <c r="D28">
        <v>2.6225969999999998</v>
      </c>
      <c r="E28">
        <v>2.7957380000000001</v>
      </c>
      <c r="F28">
        <v>2.9694120000000002</v>
      </c>
      <c r="G28">
        <v>3.0651860000000002</v>
      </c>
      <c r="H28">
        <v>3.1574930000000001</v>
      </c>
      <c r="I28">
        <v>3.1829610000000002</v>
      </c>
    </row>
    <row r="29" spans="1:9">
      <c r="A29" s="6" t="s">
        <v>127</v>
      </c>
      <c r="B29" s="6" t="s">
        <v>126</v>
      </c>
      <c r="C29">
        <v>2.5190999999999999</v>
      </c>
      <c r="D29">
        <v>3.1251099999999998</v>
      </c>
      <c r="E29">
        <v>3.1683599999999998</v>
      </c>
      <c r="F29">
        <v>3.3027030000000002</v>
      </c>
      <c r="G29">
        <v>3.4135330000000002</v>
      </c>
      <c r="H29">
        <v>3.5199579999999999</v>
      </c>
      <c r="I29">
        <v>3.534176</v>
      </c>
    </row>
    <row r="30" spans="1:9">
      <c r="A30" s="6" t="s">
        <v>128</v>
      </c>
      <c r="B30" s="6" t="s">
        <v>129</v>
      </c>
      <c r="C30">
        <v>0.1221</v>
      </c>
      <c r="D30">
        <v>0.12796083999999999</v>
      </c>
      <c r="E30">
        <v>0.12982015999999999</v>
      </c>
      <c r="F30">
        <v>0.13179121999999999</v>
      </c>
      <c r="G30">
        <v>0.13075871</v>
      </c>
      <c r="H30">
        <v>0.12965468999999999</v>
      </c>
      <c r="I30">
        <v>0.12839006</v>
      </c>
    </row>
    <row r="31" spans="1:9" ht="30">
      <c r="A31" s="18" t="s">
        <v>130</v>
      </c>
      <c r="B31" s="17" t="s">
        <v>131</v>
      </c>
      <c r="C31">
        <v>1.7040999999999999</v>
      </c>
      <c r="D31">
        <v>1.579</v>
      </c>
      <c r="E31">
        <v>1.5516000000000001</v>
      </c>
      <c r="F31">
        <v>1.4693000000000001</v>
      </c>
      <c r="G31">
        <v>1.4394</v>
      </c>
      <c r="H31">
        <v>1.4273</v>
      </c>
      <c r="I31">
        <v>1.4464999999999999</v>
      </c>
    </row>
    <row r="32" spans="1:9">
      <c r="A32" s="6" t="s">
        <v>132</v>
      </c>
      <c r="B32" s="6" t="s">
        <v>126</v>
      </c>
      <c r="C32">
        <v>1.7228000000000001</v>
      </c>
      <c r="D32">
        <v>2.4068019999999999</v>
      </c>
      <c r="E32">
        <v>2.5831219999999999</v>
      </c>
      <c r="F32">
        <v>2.7651780000000001</v>
      </c>
      <c r="G32">
        <v>2.8388550000000001</v>
      </c>
      <c r="H32">
        <v>2.926885</v>
      </c>
      <c r="I32">
        <v>2.9572970000000001</v>
      </c>
    </row>
    <row r="33" spans="1:9">
      <c r="A33" s="6" t="s">
        <v>133</v>
      </c>
      <c r="B33" s="6" t="s">
        <v>102</v>
      </c>
      <c r="C33">
        <v>14.5</v>
      </c>
      <c r="D33">
        <v>7</v>
      </c>
      <c r="E33">
        <v>5</v>
      </c>
      <c r="F33">
        <v>4.5</v>
      </c>
      <c r="G33">
        <v>4</v>
      </c>
      <c r="H33">
        <v>4</v>
      </c>
      <c r="I33">
        <v>4</v>
      </c>
    </row>
    <row r="34" spans="1:9">
      <c r="A34" s="6"/>
      <c r="B34" s="6"/>
    </row>
    <row r="35" spans="1:9">
      <c r="A35" s="6" t="s">
        <v>134</v>
      </c>
      <c r="B35" s="6"/>
    </row>
    <row r="36" spans="1:9">
      <c r="A36" s="6" t="s">
        <v>135</v>
      </c>
      <c r="B36" s="6"/>
    </row>
    <row r="37" spans="1:9">
      <c r="A37" s="39" t="s">
        <v>136</v>
      </c>
      <c r="B37" s="40">
        <v>7500</v>
      </c>
    </row>
    <row r="38" spans="1:9">
      <c r="A38" s="39" t="s">
        <v>137</v>
      </c>
      <c r="B38" s="41" t="s">
        <v>138</v>
      </c>
    </row>
    <row r="39" spans="1:9">
      <c r="A39" s="39" t="s">
        <v>139</v>
      </c>
      <c r="B39" s="40">
        <v>300000</v>
      </c>
    </row>
    <row r="40" spans="1:9">
      <c r="A40" s="39" t="s">
        <v>140</v>
      </c>
      <c r="B40" s="41" t="s">
        <v>141</v>
      </c>
    </row>
    <row r="41" spans="1:9">
      <c r="A41" s="39" t="s">
        <v>142</v>
      </c>
      <c r="B41" s="41" t="s">
        <v>143</v>
      </c>
    </row>
    <row r="42" spans="1:9">
      <c r="A42" s="6" t="s">
        <v>144</v>
      </c>
    </row>
    <row r="43" spans="1:9">
      <c r="A43" s="39" t="s">
        <v>145</v>
      </c>
    </row>
    <row r="44" spans="1:9">
      <c r="A44" s="39" t="s">
        <v>146</v>
      </c>
    </row>
    <row r="45" spans="1:9">
      <c r="A45" s="39" t="s">
        <v>147</v>
      </c>
    </row>
  </sheetData>
  <mergeCells count="12">
    <mergeCell ref="C1:I1"/>
    <mergeCell ref="J1:P1"/>
    <mergeCell ref="J2:P2"/>
    <mergeCell ref="C2:I2"/>
    <mergeCell ref="A3:B3"/>
    <mergeCell ref="B17:E17"/>
    <mergeCell ref="C26:I26"/>
    <mergeCell ref="B19:E19"/>
    <mergeCell ref="B20:E20"/>
    <mergeCell ref="B21:E21"/>
    <mergeCell ref="B22:E22"/>
    <mergeCell ref="B23:E23"/>
  </mergeCells>
  <hyperlinks>
    <hyperlink ref="F19" r:id="rId1" display="https://www.congress.gov/bill/117th-congress/house-bill/5376/text" xr:uid="{76165619-B9DD-4B64-BDC5-CB4EACC60F83}"/>
    <hyperlink ref="F20" r:id="rId2" display="https://www.nrel.gov/docs/fy15osti/63623.pdf" xr:uid="{6DAB40AD-9CF2-481D-B3FD-7CC0A875B666}"/>
    <hyperlink ref="F22" r:id="rId3" display="https://www.sae.org/standards/content/j1711_201006/" xr:uid="{6F27F835-2DDF-4038-A7BD-119730E0AEC9}"/>
  </hyperlinks>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50F6-95D9-4EEF-AA07-B9833BE5FDDA}">
  <dimension ref="A1:O16"/>
  <sheetViews>
    <sheetView zoomScale="70" zoomScaleNormal="70" workbookViewId="0">
      <selection activeCell="C2" sqref="C2"/>
    </sheetView>
  </sheetViews>
  <sheetFormatPr defaultRowHeight="15"/>
  <cols>
    <col min="1" max="1" width="30.7109375" customWidth="1"/>
    <col min="2" max="3" width="15.7109375" customWidth="1"/>
  </cols>
  <sheetData>
    <row r="1" spans="1:15" ht="36" customHeight="1">
      <c r="A1" s="21" t="s">
        <v>148</v>
      </c>
      <c r="B1" s="21" t="s">
        <v>149</v>
      </c>
      <c r="C1" s="21" t="s">
        <v>150</v>
      </c>
      <c r="E1" s="43" t="s">
        <v>151</v>
      </c>
    </row>
    <row r="2" spans="1:15">
      <c r="A2" t="s">
        <v>86</v>
      </c>
      <c r="B2" t="s">
        <v>152</v>
      </c>
      <c r="C2" t="s">
        <v>153</v>
      </c>
    </row>
    <row r="4" spans="1:15">
      <c r="B4" s="20" t="s">
        <v>80</v>
      </c>
      <c r="C4" s="22" t="s">
        <v>80</v>
      </c>
      <c r="D4" s="22" t="s">
        <v>80</v>
      </c>
      <c r="E4" s="22" t="s">
        <v>80</v>
      </c>
      <c r="F4" s="22" t="s">
        <v>80</v>
      </c>
      <c r="G4" s="22" t="s">
        <v>80</v>
      </c>
      <c r="H4" s="22" t="s">
        <v>80</v>
      </c>
      <c r="I4" s="20" t="s">
        <v>154</v>
      </c>
      <c r="J4" s="22" t="s">
        <v>154</v>
      </c>
      <c r="K4" s="22" t="s">
        <v>154</v>
      </c>
      <c r="L4" s="22" t="s">
        <v>154</v>
      </c>
      <c r="M4" s="22" t="s">
        <v>154</v>
      </c>
      <c r="N4" s="22" t="s">
        <v>154</v>
      </c>
      <c r="O4" s="22" t="s">
        <v>154</v>
      </c>
    </row>
    <row r="5" spans="1:15">
      <c r="A5" s="21" t="s">
        <v>155</v>
      </c>
      <c r="B5" s="6">
        <v>2020</v>
      </c>
      <c r="C5" s="6">
        <v>2025</v>
      </c>
      <c r="D5" s="6">
        <v>2030</v>
      </c>
      <c r="E5" s="6">
        <v>2035</v>
      </c>
      <c r="F5" s="6">
        <v>2040</v>
      </c>
      <c r="G5" s="6">
        <v>2045</v>
      </c>
      <c r="H5" s="6">
        <v>2050</v>
      </c>
      <c r="I5" s="6">
        <v>2020</v>
      </c>
      <c r="J5" s="6">
        <v>2025</v>
      </c>
      <c r="K5" s="6">
        <v>2030</v>
      </c>
      <c r="L5" s="6">
        <v>2035</v>
      </c>
      <c r="M5" s="6">
        <v>2040</v>
      </c>
      <c r="N5" s="6">
        <v>2045</v>
      </c>
      <c r="O5" s="6">
        <v>2050</v>
      </c>
    </row>
    <row r="6" spans="1:15">
      <c r="A6" t="s">
        <v>156</v>
      </c>
      <c r="B6" t="e">
        <f t="array" ref="B6">INDEX('[1]6-a'!$H$4:$H$313,MATCH(1,('4-a'!$B$2='[1]6-a'!$C$4:$C$313)*('4-a'!$C$2='[1]6-a'!$F$4:$F$313)*('4-a'!B5='[1]6-a'!$B$4:$B$313)*('4-a'!B4='[1]6-a'!$E$4:$E$313),0))</f>
        <v>#N/A</v>
      </c>
      <c r="C6">
        <f t="array" ref="C6">INDEX('[1]6-a'!$H$4:$H$313,MATCH(1,('4-a'!$B$2='[1]6-a'!$C$4:$C$313)*('4-a'!$C$2='[1]6-a'!$F$4:$F$313)*('4-a'!C5='[1]6-a'!$B$4:$B$313)*('4-a'!C4='[1]6-a'!$E$4:$E$313),0))</f>
        <v>5.2288655376073629</v>
      </c>
      <c r="D6">
        <f t="array" ref="D6">INDEX('[1]6-a'!$H$4:$H$313,MATCH(1,('4-a'!$B$2='[1]6-a'!$C$4:$C$313)*('4-a'!$C$2='[1]6-a'!$F$4:$F$313)*('4-a'!D5='[1]6-a'!$B$4:$B$313)*('4-a'!D4='[1]6-a'!$E$4:$E$313),0))</f>
        <v>4.5848179459459457</v>
      </c>
      <c r="E6">
        <f t="array" ref="E6">INDEX('[1]6-a'!$H$4:$H$313,MATCH(1,('4-a'!$B$2='[1]6-a'!$C$4:$C$313)*('4-a'!$C$2='[1]6-a'!$F$4:$F$313)*('4-a'!E5='[1]6-a'!$B$4:$B$313)*('4-a'!E4='[1]6-a'!$E$4:$E$313),0))</f>
        <v>4.361434047056199</v>
      </c>
      <c r="F6">
        <f t="array" ref="F6">INDEX('[1]6-a'!$H$4:$H$313,MATCH(1,('4-a'!$B$2='[1]6-a'!$C$4:$C$313)*('4-a'!$C$2='[1]6-a'!$F$4:$F$313)*('4-a'!F5='[1]6-a'!$B$4:$B$313)*('4-a'!F4='[1]6-a'!$E$4:$E$313),0))</f>
        <v>4.3253746307028624</v>
      </c>
      <c r="G6">
        <f t="array" ref="G6">INDEX('[1]6-a'!$H$4:$H$313,MATCH(1,('4-a'!$B$2='[1]6-a'!$C$4:$C$313)*('4-a'!$C$2='[1]6-a'!$F$4:$F$313)*('4-a'!G5='[1]6-a'!$B$4:$B$313)*('4-a'!G4='[1]6-a'!$E$4:$E$313),0))</f>
        <v>4.2927053106955793</v>
      </c>
      <c r="H6">
        <f t="array" ref="H6">INDEX('[1]6-a'!$H$4:$H$313,MATCH(1,('4-a'!$B$2='[1]6-a'!$C$4:$C$313)*('4-a'!$C$2='[1]6-a'!$F$4:$F$313)*('4-a'!H5='[1]6-a'!$B$4:$B$313)*('4-a'!H4='[1]6-a'!$E$4:$E$313),0))</f>
        <v>4.246264168927584</v>
      </c>
      <c r="I6">
        <f t="array" ref="I6">INDEX('[1]6-a'!$H$4:$H$313,MATCH(1,('4-a'!$B$2='[1]6-a'!$C$4:$C$313)*('4-a'!$C$2='[1]6-a'!$F$4:$F$313)*('4-a'!I5='[1]6-a'!$B$4:$B$313)*('4-a'!I4='[1]6-a'!$E$4:$E$313),0))</f>
        <v>5.4417742768595039</v>
      </c>
      <c r="J6">
        <f t="array" ref="J6">INDEX('[1]6-a'!$H$4:$H$313,MATCH(1,('4-a'!$B$2='[1]6-a'!$C$4:$C$313)*('4-a'!$C$2='[1]6-a'!$F$4:$F$313)*('4-a'!J5='[1]6-a'!$B$4:$B$313)*('4-a'!J4='[1]6-a'!$E$4:$E$313),0))</f>
        <v>4.9057031976190926</v>
      </c>
      <c r="K6">
        <f t="array" ref="K6">INDEX('[1]6-a'!$H$4:$H$313,MATCH(1,('4-a'!$B$2='[1]6-a'!$C$4:$C$313)*('4-a'!$C$2='[1]6-a'!$F$4:$F$313)*('4-a'!K5='[1]6-a'!$B$4:$B$313)*('4-a'!K4='[1]6-a'!$E$4:$E$313),0))</f>
        <v>4.8787748261549613</v>
      </c>
      <c r="L6">
        <f t="array" ref="L6">INDEX('[1]6-a'!$H$4:$H$313,MATCH(1,('4-a'!$B$2='[1]6-a'!$C$4:$C$313)*('4-a'!$C$2='[1]6-a'!$F$4:$F$313)*('4-a'!L5='[1]6-a'!$B$4:$B$313)*('4-a'!L4='[1]6-a'!$E$4:$E$313),0))</f>
        <v>4.6168299830555766</v>
      </c>
      <c r="M6">
        <f t="array" ref="M6">INDEX('[1]6-a'!$H$4:$H$313,MATCH(1,('4-a'!$B$2='[1]6-a'!$C$4:$C$313)*('4-a'!$C$2='[1]6-a'!$F$4:$F$313)*('4-a'!M5='[1]6-a'!$B$4:$B$313)*('4-a'!M4='[1]6-a'!$E$4:$E$313),0))</f>
        <v>4.5266324106660996</v>
      </c>
      <c r="N6">
        <f t="array" ref="N6">INDEX('[1]6-a'!$H$4:$H$313,MATCH(1,('4-a'!$B$2='[1]6-a'!$C$4:$C$313)*('4-a'!$C$2='[1]6-a'!$F$4:$F$313)*('4-a'!N5='[1]6-a'!$B$4:$B$313)*('4-a'!N4='[1]6-a'!$E$4:$E$313),0))</f>
        <v>4.3975316995907612</v>
      </c>
      <c r="O6">
        <f t="array" ref="O6">INDEX('[1]6-a'!$H$4:$H$313,MATCH(1,('4-a'!$B$2='[1]6-a'!$C$4:$C$313)*('4-a'!$C$2='[1]6-a'!$F$4:$F$313)*('4-a'!O5='[1]6-a'!$B$4:$B$313)*('4-a'!O4='[1]6-a'!$E$4:$E$313),0))</f>
        <v>4.3376475023106078</v>
      </c>
    </row>
    <row r="7" spans="1:15">
      <c r="A7" t="s">
        <v>157</v>
      </c>
      <c r="B7" t="e">
        <f t="array" ref="B7">INDEX('[1]6-a'!$K$4:$K$313,MATCH(1,('4-a'!$B$2='[1]6-a'!$C$4:$C$313)*('4-a'!$C$2='[1]6-a'!$F$4:$F$313)*('4-a'!B5='[1]6-a'!$B$4:$B$313)*('4-a'!B4='[1]6-a'!$E$4:$E$313),0))</f>
        <v>#N/A</v>
      </c>
      <c r="C7">
        <f t="array" ref="C7">INDEX('[1]6-a'!$K$4:$K$313,MATCH(1,('4-a'!$B$2='[1]6-a'!$C$4:$C$313)*('4-a'!$C$2='[1]6-a'!$F$4:$F$313)*('4-a'!C5='[1]6-a'!$B$4:$B$313)*('4-a'!C4='[1]6-a'!$E$4:$E$313),0))</f>
        <v>68.51244946248579</v>
      </c>
      <c r="D7">
        <f t="array" ref="D7">INDEX('[1]6-a'!$K$4:$K$313,MATCH(1,('4-a'!$B$2='[1]6-a'!$C$4:$C$313)*('4-a'!$C$2='[1]6-a'!$F$4:$F$313)*('4-a'!D5='[1]6-a'!$B$4:$B$313)*('4-a'!D4='[1]6-a'!$E$4:$E$313),0))</f>
        <v>78.35608756756757</v>
      </c>
      <c r="E7">
        <f t="array" ref="E7">INDEX('[1]6-a'!$K$4:$K$313,MATCH(1,('4-a'!$B$2='[1]6-a'!$C$4:$C$313)*('4-a'!$C$2='[1]6-a'!$F$4:$F$313)*('4-a'!E5='[1]6-a'!$B$4:$B$313)*('4-a'!E4='[1]6-a'!$E$4:$E$313),0))</f>
        <v>79.213046792327589</v>
      </c>
      <c r="F7">
        <f t="array" ref="F7">INDEX('[1]6-a'!$K$4:$K$313,MATCH(1,('4-a'!$B$2='[1]6-a'!$C$4:$C$313)*('4-a'!$C$2='[1]6-a'!$F$4:$F$313)*('4-a'!F5='[1]6-a'!$B$4:$B$313)*('4-a'!F4='[1]6-a'!$E$4:$E$313),0))</f>
        <v>80.626175118741557</v>
      </c>
      <c r="G7">
        <f t="array" ref="G7">INDEX('[1]6-a'!$K$4:$K$313,MATCH(1,('4-a'!$B$2='[1]6-a'!$C$4:$C$313)*('4-a'!$C$2='[1]6-a'!$F$4:$F$313)*('4-a'!G5='[1]6-a'!$B$4:$B$313)*('4-a'!G4='[1]6-a'!$E$4:$E$313),0))</f>
        <v>81.567605160823462</v>
      </c>
      <c r="H7">
        <f t="array" ref="H7">INDEX('[1]6-a'!$K$4:$K$313,MATCH(1,('4-a'!$B$2='[1]6-a'!$C$4:$C$313)*('4-a'!$C$2='[1]6-a'!$F$4:$F$313)*('4-a'!H5='[1]6-a'!$B$4:$B$313)*('4-a'!H4='[1]6-a'!$E$4:$E$313),0))</f>
        <v>81.657434118365472</v>
      </c>
      <c r="I7">
        <f t="array" ref="I7">INDEX('[1]6-a'!$K$4:$K$313,MATCH(1,('4-a'!$B$2='[1]6-a'!$C$4:$C$313)*('4-a'!$C$2='[1]6-a'!$F$4:$F$313)*('4-a'!I5='[1]6-a'!$B$4:$B$313)*('4-a'!I4='[1]6-a'!$E$4:$E$313),0))</f>
        <v>79.840411931818167</v>
      </c>
      <c r="J7">
        <f t="array" ref="J7">INDEX('[1]6-a'!$K$4:$K$313,MATCH(1,('4-a'!$B$2='[1]6-a'!$C$4:$C$313)*('4-a'!$C$2='[1]6-a'!$F$4:$F$313)*('4-a'!J5='[1]6-a'!$B$4:$B$313)*('4-a'!J4='[1]6-a'!$E$4:$E$313),0))</f>
        <v>97.815784537899475</v>
      </c>
      <c r="K7">
        <f t="array" ref="K7">INDEX('[1]6-a'!$K$4:$K$313,MATCH(1,('4-a'!$B$2='[1]6-a'!$C$4:$C$313)*('4-a'!$C$2='[1]6-a'!$F$4:$F$313)*('4-a'!K5='[1]6-a'!$B$4:$B$313)*('4-a'!K4='[1]6-a'!$E$4:$E$313),0))</f>
        <v>115.9856154396755</v>
      </c>
      <c r="L7">
        <f t="array" ref="L7">INDEX('[1]6-a'!$K$4:$K$313,MATCH(1,('4-a'!$B$2='[1]6-a'!$C$4:$C$313)*('4-a'!$C$2='[1]6-a'!$F$4:$F$313)*('4-a'!L5='[1]6-a'!$B$4:$B$313)*('4-a'!L4='[1]6-a'!$E$4:$E$313),0))</f>
        <v>111.13592316556149</v>
      </c>
      <c r="M7">
        <f t="array" ref="M7">INDEX('[1]6-a'!$K$4:$K$313,MATCH(1,('4-a'!$B$2='[1]6-a'!$C$4:$C$313)*('4-a'!$C$2='[1]6-a'!$F$4:$F$313)*('4-a'!M5='[1]6-a'!$B$4:$B$313)*('4-a'!M4='[1]6-a'!$E$4:$E$313),0))</f>
        <v>115.3126883426584</v>
      </c>
      <c r="N7">
        <f t="array" ref="N7">INDEX('[1]6-a'!$K$4:$K$313,MATCH(1,('4-a'!$B$2='[1]6-a'!$C$4:$C$313)*('4-a'!$C$2='[1]6-a'!$F$4:$F$313)*('4-a'!N5='[1]6-a'!$B$4:$B$313)*('4-a'!N4='[1]6-a'!$E$4:$E$313),0))</f>
        <v>113.0238710018721</v>
      </c>
      <c r="O7">
        <f t="array" ref="O7">INDEX('[1]6-a'!$K$4:$K$313,MATCH(1,('4-a'!$B$2='[1]6-a'!$C$4:$C$313)*('4-a'!$C$2='[1]6-a'!$F$4:$F$313)*('4-a'!O5='[1]6-a'!$B$4:$B$313)*('4-a'!O4='[1]6-a'!$E$4:$E$313),0))</f>
        <v>113.571753965124</v>
      </c>
    </row>
    <row r="8" spans="1:15">
      <c r="A8" t="s">
        <v>158</v>
      </c>
      <c r="B8" t="e">
        <f t="array" ref="B8">INDEX('[1]6-a'!$M$4:$M$313,MATCH(1,('4-a'!$B$2='[1]6-a'!$C$4:$C$313)*('4-a'!$C$2='[1]6-a'!$F$4:$F$313)*('4-a'!B5='[1]6-a'!$B$4:$B$313)*('4-a'!B4='[1]6-a'!$E$4:$E$313),0))</f>
        <v>#N/A</v>
      </c>
      <c r="C8">
        <f t="array" ref="C8">INDEX('[1]6-a'!$M$4:$M$313,MATCH(1,('4-a'!$B$2='[1]6-a'!$C$4:$C$313)*('4-a'!$C$2='[1]6-a'!$F$4:$F$313)*('4-a'!C5='[1]6-a'!$B$4:$B$313)*('4-a'!C4='[1]6-a'!$E$4:$E$313),0))</f>
        <v>0</v>
      </c>
      <c r="D8">
        <f t="array" ref="D8">INDEX('[1]6-a'!$M$4:$M$313,MATCH(1,('4-a'!$B$2='[1]6-a'!$C$4:$C$313)*('4-a'!$C$2='[1]6-a'!$F$4:$F$313)*('4-a'!D5='[1]6-a'!$B$4:$B$313)*('4-a'!D4='[1]6-a'!$E$4:$E$313),0))</f>
        <v>0</v>
      </c>
      <c r="E8">
        <f t="array" ref="E8">INDEX('[1]6-a'!$M$4:$M$313,MATCH(1,('4-a'!$B$2='[1]6-a'!$C$4:$C$313)*('4-a'!$C$2='[1]6-a'!$F$4:$F$313)*('4-a'!E5='[1]6-a'!$B$4:$B$313)*('4-a'!E4='[1]6-a'!$E$4:$E$313),0))</f>
        <v>0</v>
      </c>
      <c r="F8">
        <f t="array" ref="F8">INDEX('[1]6-a'!$M$4:$M$313,MATCH(1,('4-a'!$B$2='[1]6-a'!$C$4:$C$313)*('4-a'!$C$2='[1]6-a'!$F$4:$F$313)*('4-a'!F5='[1]6-a'!$B$4:$B$313)*('4-a'!F4='[1]6-a'!$E$4:$E$313),0))</f>
        <v>0</v>
      </c>
      <c r="G8">
        <f t="array" ref="G8">INDEX('[1]6-a'!$M$4:$M$313,MATCH(1,('4-a'!$B$2='[1]6-a'!$C$4:$C$313)*('4-a'!$C$2='[1]6-a'!$F$4:$F$313)*('4-a'!G5='[1]6-a'!$B$4:$B$313)*('4-a'!G4='[1]6-a'!$E$4:$E$313),0))</f>
        <v>0</v>
      </c>
      <c r="H8">
        <f t="array" ref="H8">INDEX('[1]6-a'!$M$4:$M$313,MATCH(1,('4-a'!$B$2='[1]6-a'!$C$4:$C$313)*('4-a'!$C$2='[1]6-a'!$F$4:$F$313)*('4-a'!H5='[1]6-a'!$B$4:$B$313)*('4-a'!H4='[1]6-a'!$E$4:$E$313),0))</f>
        <v>0</v>
      </c>
      <c r="I8">
        <f t="array" ref="I8">INDEX('[1]6-a'!$M$4:$M$313,MATCH(1,('4-a'!$B$2='[1]6-a'!$C$4:$C$313)*('4-a'!$C$2='[1]6-a'!$F$4:$F$313)*('4-a'!I5='[1]6-a'!$B$4:$B$313)*('4-a'!I4='[1]6-a'!$E$4:$E$313),0))</f>
        <v>0</v>
      </c>
      <c r="J8">
        <f t="array" ref="J8">INDEX('[1]6-a'!$M$4:$M$313,MATCH(1,('4-a'!$B$2='[1]6-a'!$C$4:$C$313)*('4-a'!$C$2='[1]6-a'!$F$4:$F$313)*('4-a'!J5='[1]6-a'!$B$4:$B$313)*('4-a'!J4='[1]6-a'!$E$4:$E$313),0))</f>
        <v>0</v>
      </c>
      <c r="K8">
        <f t="array" ref="K8">INDEX('[1]6-a'!$M$4:$M$313,MATCH(1,('4-a'!$B$2='[1]6-a'!$C$4:$C$313)*('4-a'!$C$2='[1]6-a'!$F$4:$F$313)*('4-a'!K5='[1]6-a'!$B$4:$B$313)*('4-a'!K4='[1]6-a'!$E$4:$E$313),0))</f>
        <v>0</v>
      </c>
      <c r="L8">
        <f t="array" ref="L8">INDEX('[1]6-a'!$M$4:$M$313,MATCH(1,('4-a'!$B$2='[1]6-a'!$C$4:$C$313)*('4-a'!$C$2='[1]6-a'!$F$4:$F$313)*('4-a'!L5='[1]6-a'!$B$4:$B$313)*('4-a'!L4='[1]6-a'!$E$4:$E$313),0))</f>
        <v>0</v>
      </c>
      <c r="M8">
        <f t="array" ref="M8">INDEX('[1]6-a'!$M$4:$M$313,MATCH(1,('4-a'!$B$2='[1]6-a'!$C$4:$C$313)*('4-a'!$C$2='[1]6-a'!$F$4:$F$313)*('4-a'!M5='[1]6-a'!$B$4:$B$313)*('4-a'!M4='[1]6-a'!$E$4:$E$313),0))</f>
        <v>0</v>
      </c>
      <c r="N8">
        <f t="array" ref="N8">INDEX('[1]6-a'!$M$4:$M$313,MATCH(1,('4-a'!$B$2='[1]6-a'!$C$4:$C$313)*('4-a'!$C$2='[1]6-a'!$F$4:$F$313)*('4-a'!N5='[1]6-a'!$B$4:$B$313)*('4-a'!N4='[1]6-a'!$E$4:$E$313),0))</f>
        <v>0</v>
      </c>
      <c r="O8">
        <f t="array" ref="O8">INDEX('[1]6-a'!$M$4:$M$313,MATCH(1,('4-a'!$B$2='[1]6-a'!$C$4:$C$313)*('4-a'!$C$2='[1]6-a'!$F$4:$F$313)*('4-a'!O5='[1]6-a'!$B$4:$B$313)*('4-a'!O4='[1]6-a'!$E$4:$E$313),0))</f>
        <v>0</v>
      </c>
    </row>
    <row r="9" spans="1:15">
      <c r="A9" t="s">
        <v>159</v>
      </c>
      <c r="B9" t="e">
        <f t="array" ref="B9">INDEX('[1]6-a'!$P$4:$P$313,MATCH(1,('4-a'!$B$2='[1]6-a'!$C$4:$C$313)*('4-a'!$C$2='[1]6-a'!$F$4:$F$313)*('4-a'!B5='[1]6-a'!$B$4:$B$313)*('4-a'!B4='[1]6-a'!$E$4:$E$313),0))</f>
        <v>#N/A</v>
      </c>
      <c r="C9">
        <f t="array" ref="C9">INDEX('[1]6-a'!$P$4:$P$313,MATCH(1,('4-a'!$B$2='[1]6-a'!$C$4:$C$313)*('4-a'!$C$2='[1]6-a'!$F$4:$F$313)*('4-a'!C5='[1]6-a'!$B$4:$B$313)*('4-a'!C4='[1]6-a'!$E$4:$E$313),0))</f>
        <v>0.32218781013420772</v>
      </c>
      <c r="D9">
        <f t="array" ref="D9">INDEX('[1]6-a'!$P$4:$P$313,MATCH(1,('4-a'!$B$2='[1]6-a'!$C$4:$C$313)*('4-a'!$C$2='[1]6-a'!$F$4:$F$313)*('4-a'!D5='[1]6-a'!$B$4:$B$313)*('4-a'!D4='[1]6-a'!$E$4:$E$313),0))</f>
        <v>0.28155909621621622</v>
      </c>
      <c r="E9">
        <f t="array" ref="E9">INDEX('[1]6-a'!$P$4:$P$313,MATCH(1,('4-a'!$B$2='[1]6-a'!$C$4:$C$313)*('4-a'!$C$2='[1]6-a'!$F$4:$F$313)*('4-a'!E5='[1]6-a'!$B$4:$B$313)*('4-a'!E4='[1]6-a'!$E$4:$E$313),0))</f>
        <v>0.28180664249203619</v>
      </c>
      <c r="F9">
        <f t="array" ref="F9">INDEX('[1]6-a'!$P$4:$P$313,MATCH(1,('4-a'!$B$2='[1]6-a'!$C$4:$C$313)*('4-a'!$C$2='[1]6-a'!$F$4:$F$313)*('4-a'!F5='[1]6-a'!$B$4:$B$313)*('4-a'!F4='[1]6-a'!$E$4:$E$313),0))</f>
        <v>0.2846135991982221</v>
      </c>
      <c r="G9">
        <f t="array" ref="G9">INDEX('[1]6-a'!$P$4:$P$313,MATCH(1,('4-a'!$B$2='[1]6-a'!$C$4:$C$313)*('4-a'!$C$2='[1]6-a'!$F$4:$F$313)*('4-a'!G5='[1]6-a'!$B$4:$B$313)*('4-a'!G4='[1]6-a'!$E$4:$E$313),0))</f>
        <v>0.2842772058835733</v>
      </c>
      <c r="H9">
        <f t="array" ref="H9">INDEX('[1]6-a'!$P$4:$P$313,MATCH(1,('4-a'!$B$2='[1]6-a'!$C$4:$C$313)*('4-a'!$C$2='[1]6-a'!$F$4:$F$313)*('4-a'!H5='[1]6-a'!$B$4:$B$313)*('4-a'!H4='[1]6-a'!$E$4:$E$313),0))</f>
        <v>0.2826837489678421</v>
      </c>
      <c r="I9">
        <f t="array" ref="I9">INDEX('[1]6-a'!$P$4:$P$313,MATCH(1,('4-a'!$B$2='[1]6-a'!$C$4:$C$313)*('4-a'!$C$2='[1]6-a'!$F$4:$F$313)*('4-a'!I5='[1]6-a'!$B$4:$B$313)*('4-a'!I4='[1]6-a'!$E$4:$E$313),0))</f>
        <v>0.39098043646694219</v>
      </c>
      <c r="J9">
        <f t="array" ref="J9">INDEX('[1]6-a'!$P$4:$P$313,MATCH(1,('4-a'!$B$2='[1]6-a'!$C$4:$C$313)*('4-a'!$C$2='[1]6-a'!$F$4:$F$313)*('4-a'!J5='[1]6-a'!$B$4:$B$313)*('4-a'!J4='[1]6-a'!$E$4:$E$313),0))</f>
        <v>0.33409929085838952</v>
      </c>
      <c r="K9">
        <f t="array" ref="K9">INDEX('[1]6-a'!$P$4:$P$313,MATCH(1,('4-a'!$B$2='[1]6-a'!$C$4:$C$313)*('4-a'!$C$2='[1]6-a'!$F$4:$F$313)*('4-a'!K5='[1]6-a'!$B$4:$B$313)*('4-a'!K4='[1]6-a'!$E$4:$E$313),0))</f>
        <v>0.3647475734310146</v>
      </c>
      <c r="L9">
        <f t="array" ref="L9">INDEX('[1]6-a'!$P$4:$P$313,MATCH(1,('4-a'!$B$2='[1]6-a'!$C$4:$C$313)*('4-a'!$C$2='[1]6-a'!$F$4:$F$313)*('4-a'!L5='[1]6-a'!$B$4:$B$313)*('4-a'!L4='[1]6-a'!$E$4:$E$313),0))</f>
        <v>0.34403712987669699</v>
      </c>
      <c r="M9">
        <f t="array" ref="M9">INDEX('[1]6-a'!$P$4:$P$313,MATCH(1,('4-a'!$B$2='[1]6-a'!$C$4:$C$313)*('4-a'!$C$2='[1]6-a'!$F$4:$F$313)*('4-a'!M5='[1]6-a'!$B$4:$B$313)*('4-a'!M4='[1]6-a'!$E$4:$E$313),0))</f>
        <v>0.3408825658789939</v>
      </c>
      <c r="N9">
        <f t="array" ref="N9">INDEX('[1]6-a'!$P$4:$P$313,MATCH(1,('4-a'!$B$2='[1]6-a'!$C$4:$C$313)*('4-a'!$C$2='[1]6-a'!$F$4:$F$313)*('4-a'!N5='[1]6-a'!$B$4:$B$313)*('4-a'!N4='[1]6-a'!$E$4:$E$313),0))</f>
        <v>0.3317409457093925</v>
      </c>
      <c r="O9">
        <f t="array" ref="O9">INDEX('[1]6-a'!$P$4:$P$313,MATCH(1,('4-a'!$B$2='[1]6-a'!$C$4:$C$313)*('4-a'!$C$2='[1]6-a'!$F$4:$F$313)*('4-a'!O5='[1]6-a'!$B$4:$B$313)*('4-a'!O4='[1]6-a'!$E$4:$E$313),0))</f>
        <v>0.32919353241777</v>
      </c>
    </row>
    <row r="10" spans="1:15">
      <c r="A10" t="s">
        <v>160</v>
      </c>
      <c r="B10" t="e">
        <f t="array" ref="B10">INDEX('[1]6-a'!$S$4:$S$313,MATCH(1,('4-a'!$B$2='[1]6-a'!$C$4:$C$313)*('4-a'!$C$2='[1]6-a'!$F$4:$F$313)*('4-a'!B5='[1]6-a'!$B$4:$B$313)*('4-a'!B4='[1]6-a'!$E$4:$E$313),0))</f>
        <v>#N/A</v>
      </c>
      <c r="C10">
        <f t="array" ref="C10">INDEX('[1]6-a'!$S$4:$S$313,MATCH(1,('4-a'!$B$2='[1]6-a'!$C$4:$C$313)*('4-a'!$C$2='[1]6-a'!$F$4:$F$313)*('4-a'!C5='[1]6-a'!$B$4:$B$313)*('4-a'!C4='[1]6-a'!$E$4:$E$313),0))</f>
        <v>0</v>
      </c>
      <c r="D10">
        <f t="array" ref="D10">INDEX('[1]6-a'!$S$4:$S$313,MATCH(1,('4-a'!$B$2='[1]6-a'!$C$4:$C$313)*('4-a'!$C$2='[1]6-a'!$F$4:$F$313)*('4-a'!D5='[1]6-a'!$B$4:$B$313)*('4-a'!D4='[1]6-a'!$E$4:$E$313),0))</f>
        <v>0</v>
      </c>
      <c r="E10">
        <f t="array" ref="E10">INDEX('[1]6-a'!$S$4:$S$313,MATCH(1,('4-a'!$B$2='[1]6-a'!$C$4:$C$313)*('4-a'!$C$2='[1]6-a'!$F$4:$F$313)*('4-a'!E5='[1]6-a'!$B$4:$B$313)*('4-a'!E4='[1]6-a'!$E$4:$E$313),0))</f>
        <v>0</v>
      </c>
      <c r="F10">
        <f t="array" ref="F10">INDEX('[1]6-a'!$S$4:$S$313,MATCH(1,('4-a'!$B$2='[1]6-a'!$C$4:$C$313)*('4-a'!$C$2='[1]6-a'!$F$4:$F$313)*('4-a'!F5='[1]6-a'!$B$4:$B$313)*('4-a'!F4='[1]6-a'!$E$4:$E$313),0))</f>
        <v>0</v>
      </c>
      <c r="G10">
        <f t="array" ref="G10">INDEX('[1]6-a'!$S$4:$S$313,MATCH(1,('4-a'!$B$2='[1]6-a'!$C$4:$C$313)*('4-a'!$C$2='[1]6-a'!$F$4:$F$313)*('4-a'!G5='[1]6-a'!$B$4:$B$313)*('4-a'!G4='[1]6-a'!$E$4:$E$313),0))</f>
        <v>0</v>
      </c>
      <c r="H10">
        <f t="array" ref="H10">INDEX('[1]6-a'!$S$4:$S$313,MATCH(1,('4-a'!$B$2='[1]6-a'!$C$4:$C$313)*('4-a'!$C$2='[1]6-a'!$F$4:$F$313)*('4-a'!H5='[1]6-a'!$B$4:$B$313)*('4-a'!H4='[1]6-a'!$E$4:$E$313),0))</f>
        <v>0</v>
      </c>
      <c r="I10">
        <f t="array" ref="I10">INDEX('[1]6-a'!$S$4:$S$313,MATCH(1,('4-a'!$B$2='[1]6-a'!$C$4:$C$313)*('4-a'!$C$2='[1]6-a'!$F$4:$F$313)*('4-a'!I5='[1]6-a'!$B$4:$B$313)*('4-a'!I4='[1]6-a'!$E$4:$E$313),0))</f>
        <v>0</v>
      </c>
      <c r="J10">
        <f t="array" ref="J10">INDEX('[1]6-a'!$S$4:$S$313,MATCH(1,('4-a'!$B$2='[1]6-a'!$C$4:$C$313)*('4-a'!$C$2='[1]6-a'!$F$4:$F$313)*('4-a'!J5='[1]6-a'!$B$4:$B$313)*('4-a'!J4='[1]6-a'!$E$4:$E$313),0))</f>
        <v>0</v>
      </c>
      <c r="K10">
        <f t="array" ref="K10">INDEX('[1]6-a'!$S$4:$S$313,MATCH(1,('4-a'!$B$2='[1]6-a'!$C$4:$C$313)*('4-a'!$C$2='[1]6-a'!$F$4:$F$313)*('4-a'!K5='[1]6-a'!$B$4:$B$313)*('4-a'!K4='[1]6-a'!$E$4:$E$313),0))</f>
        <v>0</v>
      </c>
      <c r="L10">
        <f t="array" ref="L10">INDEX('[1]6-a'!$S$4:$S$313,MATCH(1,('4-a'!$B$2='[1]6-a'!$C$4:$C$313)*('4-a'!$C$2='[1]6-a'!$F$4:$F$313)*('4-a'!L5='[1]6-a'!$B$4:$B$313)*('4-a'!L4='[1]6-a'!$E$4:$E$313),0))</f>
        <v>0</v>
      </c>
      <c r="M10">
        <f t="array" ref="M10">INDEX('[1]6-a'!$S$4:$S$313,MATCH(1,('4-a'!$B$2='[1]6-a'!$C$4:$C$313)*('4-a'!$C$2='[1]6-a'!$F$4:$F$313)*('4-a'!M5='[1]6-a'!$B$4:$B$313)*('4-a'!M4='[1]6-a'!$E$4:$E$313),0))</f>
        <v>0</v>
      </c>
      <c r="N10">
        <f t="array" ref="N10">INDEX('[1]6-a'!$S$4:$S$313,MATCH(1,('4-a'!$B$2='[1]6-a'!$C$4:$C$313)*('4-a'!$C$2='[1]6-a'!$F$4:$F$313)*('4-a'!N5='[1]6-a'!$B$4:$B$313)*('4-a'!N4='[1]6-a'!$E$4:$E$313),0))</f>
        <v>0</v>
      </c>
      <c r="O10">
        <f t="array" ref="O10">INDEX('[1]6-a'!$S$4:$S$313,MATCH(1,('4-a'!$B$2='[1]6-a'!$C$4:$C$313)*('4-a'!$C$2='[1]6-a'!$F$4:$F$313)*('4-a'!O5='[1]6-a'!$B$4:$B$313)*('4-a'!O4='[1]6-a'!$E$4:$E$313),0))</f>
        <v>0</v>
      </c>
    </row>
    <row r="11" spans="1:15">
      <c r="A11" t="s">
        <v>161</v>
      </c>
      <c r="B11" t="e">
        <f t="array" ref="B11">INDEX('[1]6-a'!$R$4:$R$313,MATCH(1,('4-a'!$B$2='[1]6-a'!$C$4:$C$313)*('4-a'!$C$2='[1]6-a'!$F$4:$F$313)*('4-a'!B5='[1]6-a'!$B$4:$B$313)*('4-a'!B4='[1]6-a'!$E$4:$E$313),0))</f>
        <v>#N/A</v>
      </c>
      <c r="C11">
        <f t="array" ref="C11">INDEX('[1]6-a'!$R$4:$R$313,MATCH(1,('4-a'!$B$2='[1]6-a'!$C$4:$C$313)*('4-a'!$C$2='[1]6-a'!$F$4:$F$313)*('4-a'!C5='[1]6-a'!$B$4:$B$313)*('4-a'!C4='[1]6-a'!$E$4:$E$313),0))</f>
        <v>104.6284152896972</v>
      </c>
      <c r="D11">
        <f t="array" ref="D11">INDEX('[1]6-a'!$R$4:$R$313,MATCH(1,('4-a'!$B$2='[1]6-a'!$C$4:$C$313)*('4-a'!$C$2='[1]6-a'!$F$4:$F$313)*('4-a'!D5='[1]6-a'!$B$4:$B$313)*('4-a'!D4='[1]6-a'!$E$4:$E$313),0))</f>
        <v>119.72619763672367</v>
      </c>
      <c r="E11">
        <f t="array" ref="E11">INDEX('[1]6-a'!$R$4:$R$313,MATCH(1,('4-a'!$B$2='[1]6-a'!$C$4:$C$313)*('4-a'!$C$2='[1]6-a'!$F$4:$F$313)*('4-a'!E5='[1]6-a'!$B$4:$B$313)*('4-a'!E4='[1]6-a'!$E$4:$E$313),0))</f>
        <v>119.62102703435261</v>
      </c>
      <c r="F11">
        <f t="array" ref="F11">INDEX('[1]6-a'!$R$4:$R$313,MATCH(1,('4-a'!$B$2='[1]6-a'!$C$4:$C$313)*('4-a'!$C$2='[1]6-a'!$F$4:$F$313)*('4-a'!F5='[1]6-a'!$B$4:$B$313)*('4-a'!F4='[1]6-a'!$E$4:$E$313),0))</f>
        <v>118.44128353305535</v>
      </c>
      <c r="G11">
        <f t="array" ref="G11">INDEX('[1]6-a'!$R$4:$R$313,MATCH(1,('4-a'!$B$2='[1]6-a'!$C$4:$C$313)*('4-a'!$C$2='[1]6-a'!$F$4:$F$313)*('4-a'!G5='[1]6-a'!$B$4:$B$313)*('4-a'!G4='[1]6-a'!$E$4:$E$313),0))</f>
        <v>118.5814384773644</v>
      </c>
      <c r="H11">
        <f t="array" ref="H11">INDEX('[1]6-a'!$R$4:$R$313,MATCH(1,('4-a'!$B$2='[1]6-a'!$C$4:$C$313)*('4-a'!$C$2='[1]6-a'!$F$4:$F$313)*('4-a'!H5='[1]6-a'!$B$4:$B$313)*('4-a'!H4='[1]6-a'!$E$4:$E$313),0))</f>
        <v>119.24986888381343</v>
      </c>
      <c r="I11">
        <f t="array" ref="I11">INDEX('[1]6-a'!$R$4:$R$313,MATCH(1,('4-a'!$B$2='[1]6-a'!$C$4:$C$313)*('4-a'!$C$2='[1]6-a'!$F$4:$F$313)*('4-a'!I5='[1]6-a'!$B$4:$B$313)*('4-a'!I4='[1]6-a'!$E$4:$E$313),0))</f>
        <v>86.219147701141338</v>
      </c>
      <c r="J11">
        <f t="array" ref="J11">INDEX('[1]6-a'!$R$4:$R$313,MATCH(1,('4-a'!$B$2='[1]6-a'!$C$4:$C$313)*('4-a'!$C$2='[1]6-a'!$F$4:$F$313)*('4-a'!J5='[1]6-a'!$B$4:$B$313)*('4-a'!J4='[1]6-a'!$E$4:$E$313),0))</f>
        <v>100.89814891073276</v>
      </c>
      <c r="K11">
        <f t="array" ref="K11">INDEX('[1]6-a'!$R$4:$R$313,MATCH(1,('4-a'!$B$2='[1]6-a'!$C$4:$C$313)*('4-a'!$C$2='[1]6-a'!$F$4:$F$313)*('4-a'!K5='[1]6-a'!$B$4:$B$313)*('4-a'!K4='[1]6-a'!$E$4:$E$313),0))</f>
        <v>92.420080229473101</v>
      </c>
      <c r="L11">
        <f t="array" ref="L11">INDEX('[1]6-a'!$R$4:$R$313,MATCH(1,('4-a'!$B$2='[1]6-a'!$C$4:$C$313)*('4-a'!$C$2='[1]6-a'!$F$4:$F$313)*('4-a'!L5='[1]6-a'!$B$4:$B$313)*('4-a'!L4='[1]6-a'!$E$4:$E$313),0))</f>
        <v>97.983610118133697</v>
      </c>
      <c r="M11">
        <f t="array" ref="M11">INDEX('[1]6-a'!$R$4:$R$313,MATCH(1,('4-a'!$B$2='[1]6-a'!$C$4:$C$313)*('4-a'!$C$2='[1]6-a'!$F$4:$F$313)*('4-a'!M5='[1]6-a'!$B$4:$B$313)*('4-a'!M4='[1]6-a'!$E$4:$E$313),0))</f>
        <v>98.890361004752407</v>
      </c>
      <c r="N11">
        <f t="array" ref="N11">INDEX('[1]6-a'!$R$4:$R$313,MATCH(1,('4-a'!$B$2='[1]6-a'!$C$4:$C$313)*('4-a'!$C$2='[1]6-a'!$F$4:$F$313)*('4-a'!N5='[1]6-a'!$B$4:$B$313)*('4-a'!N4='[1]6-a'!$E$4:$E$313),0))</f>
        <v>101.61543347600573</v>
      </c>
      <c r="O11">
        <f t="array" ref="O11">INDEX('[1]6-a'!$R$4:$R$313,MATCH(1,('4-a'!$B$2='[1]6-a'!$C$4:$C$313)*('4-a'!$C$2='[1]6-a'!$F$4:$F$313)*('4-a'!O5='[1]6-a'!$B$4:$B$313)*('4-a'!O4='[1]6-a'!$E$4:$E$313),0))</f>
        <v>102.40176880881006</v>
      </c>
    </row>
    <row r="12" spans="1:15">
      <c r="A12" t="s">
        <v>69</v>
      </c>
      <c r="B12" t="e">
        <f t="array" ref="B12">INDEX('[1]6-a'!$O$4:$O$313,MATCH(1,('4-a'!$B$2='[1]6-a'!$C$4:$C$313)*('4-a'!$C$2='[1]6-a'!$F$4:$F$313)*('4-a'!B5='[1]6-a'!$B$4:$B$313)*('4-a'!B4='[1]6-a'!$E$4:$E$313),0))</f>
        <v>#N/A</v>
      </c>
      <c r="C12">
        <f t="array" ref="C12">INDEX('[1]6-a'!$O$4:$O$313,MATCH(1,('4-a'!$B$2='[1]6-a'!$C$4:$C$313)*('4-a'!$C$2='[1]6-a'!$F$4:$F$313)*('4-a'!C5='[1]6-a'!$B$4:$B$313)*('4-a'!C4='[1]6-a'!$E$4:$E$313),0))</f>
        <v>237.6632447102516</v>
      </c>
      <c r="D12">
        <f t="array" ref="D12">INDEX('[1]6-a'!$O$4:$O$313,MATCH(1,('4-a'!$B$2='[1]6-a'!$C$4:$C$313)*('4-a'!$C$2='[1]6-a'!$F$4:$F$313)*('4-a'!D5='[1]6-a'!$B$4:$B$313)*('4-a'!D4='[1]6-a'!$E$4:$E$313),0))</f>
        <v>309.0412</v>
      </c>
      <c r="E12">
        <f t="array" ref="E12">INDEX('[1]6-a'!$O$4:$O$313,MATCH(1,('4-a'!$B$2='[1]6-a'!$C$4:$C$313)*('4-a'!$C$2='[1]6-a'!$F$4:$F$313)*('4-a'!E5='[1]6-a'!$B$4:$B$313)*('4-a'!E4='[1]6-a'!$E$4:$E$313),0))</f>
        <v>311.34410818192453</v>
      </c>
      <c r="F12">
        <f t="array" ref="F12">INDEX('[1]6-a'!$O$4:$O$313,MATCH(1,('4-a'!$B$2='[1]6-a'!$C$4:$C$313)*('4-a'!$C$2='[1]6-a'!$F$4:$F$313)*('4-a'!F5='[1]6-a'!$B$4:$B$313)*('4-a'!F4='[1]6-a'!$E$4:$E$313),0))</f>
        <v>313.68816767615152</v>
      </c>
      <c r="G12">
        <f t="array" ref="G12">INDEX('[1]6-a'!$O$4:$O$313,MATCH(1,('4-a'!$B$2='[1]6-a'!$C$4:$C$313)*('4-a'!$C$2='[1]6-a'!$F$4:$F$313)*('4-a'!G5='[1]6-a'!$B$4:$B$313)*('4-a'!G4='[1]6-a'!$E$4:$E$313),0))</f>
        <v>317.26163334607622</v>
      </c>
      <c r="H12">
        <f t="array" ref="H12">INDEX('[1]6-a'!$O$4:$O$313,MATCH(1,('4-a'!$B$2='[1]6-a'!$C$4:$C$313)*('4-a'!$C$2='[1]6-a'!$F$4:$F$313)*('4-a'!H5='[1]6-a'!$B$4:$B$313)*('4-a'!H4='[1]6-a'!$E$4:$E$313),0))</f>
        <v>319.34159817591711</v>
      </c>
      <c r="I12">
        <f t="array" ref="I12">INDEX('[1]6-a'!$O$4:$O$313,MATCH(1,('4-a'!$B$2='[1]6-a'!$C$4:$C$313)*('4-a'!$C$2='[1]6-a'!$F$4:$F$313)*('4-a'!I5='[1]6-a'!$B$4:$B$313)*('4-a'!I4='[1]6-a'!$E$4:$E$313),0))</f>
        <v>233.41244834710739</v>
      </c>
      <c r="J12">
        <f t="array" ref="J12">INDEX('[1]6-a'!$O$4:$O$313,MATCH(1,('4-a'!$B$2='[1]6-a'!$C$4:$C$313)*('4-a'!$C$2='[1]6-a'!$F$4:$F$313)*('4-a'!J5='[1]6-a'!$B$4:$B$313)*('4-a'!J4='[1]6-a'!$E$4:$E$313),0))</f>
        <v>324.88725724105018</v>
      </c>
      <c r="K12">
        <f t="array" ref="K12">INDEX('[1]6-a'!$O$4:$O$313,MATCH(1,('4-a'!$B$2='[1]6-a'!$C$4:$C$313)*('4-a'!$C$2='[1]6-a'!$F$4:$F$313)*('4-a'!K5='[1]6-a'!$B$4:$B$313)*('4-a'!K4='[1]6-a'!$E$4:$E$313),0))</f>
        <v>361.34090340635998</v>
      </c>
      <c r="L12">
        <f t="array" ref="L12">INDEX('[1]6-a'!$O$4:$O$313,MATCH(1,('4-a'!$B$2='[1]6-a'!$C$4:$C$313)*('4-a'!$C$2='[1]6-a'!$F$4:$F$313)*('4-a'!L5='[1]6-a'!$B$4:$B$313)*('4-a'!L4='[1]6-a'!$E$4:$E$313),0))</f>
        <v>366.15109616330523</v>
      </c>
      <c r="M12">
        <f t="array" ref="M12">INDEX('[1]6-a'!$O$4:$O$313,MATCH(1,('4-a'!$B$2='[1]6-a'!$C$4:$C$313)*('4-a'!$C$2='[1]6-a'!$F$4:$F$313)*('4-a'!M5='[1]6-a'!$B$4:$B$313)*('4-a'!M4='[1]6-a'!$E$4:$E$313),0))</f>
        <v>384.87482322335433</v>
      </c>
      <c r="N12">
        <f t="array" ref="N12">INDEX('[1]6-a'!$O$4:$O$313,MATCH(1,('4-a'!$B$2='[1]6-a'!$C$4:$C$313)*('4-a'!$C$2='[1]6-a'!$F$4:$F$313)*('4-a'!N5='[1]6-a'!$B$4:$B$313)*('4-a'!N4='[1]6-a'!$E$4:$E$313),0))</f>
        <v>386.62682007644702</v>
      </c>
      <c r="O12">
        <f t="array" ref="O12">INDEX('[1]6-a'!$O$4:$O$313,MATCH(1,('4-a'!$B$2='[1]6-a'!$C$4:$C$313)*('4-a'!$C$2='[1]6-a'!$F$4:$F$313)*('4-a'!O5='[1]6-a'!$B$4:$B$313)*('4-a'!O4='[1]6-a'!$E$4:$E$313),0))</f>
        <v>391.51377167637708</v>
      </c>
    </row>
    <row r="13" spans="1:15">
      <c r="A13" t="s">
        <v>54</v>
      </c>
      <c r="B13" t="e">
        <f t="array" ref="B13">INDEX('[1]6-a'!$G$4:$G$313,MATCH(1,('4-a'!$B$2='[1]6-a'!$C$4:$C$313)*('4-a'!$C$2='[1]6-a'!$F$4:$F$313)*('4-a'!B5='[1]6-a'!$B$4:$B$313)*('4-a'!B4='[1]6-a'!$E$4:$E$313),0))</f>
        <v>#N/A</v>
      </c>
      <c r="C13">
        <f t="array" ref="C13">INDEX('[1]6-a'!$G$4:$G$313,MATCH(1,('4-a'!$B$2='[1]6-a'!$C$4:$C$313)*('4-a'!$C$2='[1]6-a'!$F$4:$F$313)*('4-a'!C5='[1]6-a'!$B$4:$B$313)*('4-a'!C4='[1]6-a'!$E$4:$E$313),0))</f>
        <v>42426.567287090344</v>
      </c>
      <c r="D13">
        <f t="array" ref="D13">INDEX('[1]6-a'!$G$4:$G$313,MATCH(1,('4-a'!$B$2='[1]6-a'!$C$4:$C$313)*('4-a'!$C$2='[1]6-a'!$F$4:$F$313)*('4-a'!D5='[1]6-a'!$B$4:$B$313)*('4-a'!D4='[1]6-a'!$E$4:$E$313),0))</f>
        <v>45179.551483243253</v>
      </c>
      <c r="E13">
        <f t="array" ref="E13">INDEX('[1]6-a'!$G$4:$G$313,MATCH(1,('4-a'!$B$2='[1]6-a'!$C$4:$C$313)*('4-a'!$C$2='[1]6-a'!$F$4:$F$313)*('4-a'!E5='[1]6-a'!$B$4:$B$313)*('4-a'!E4='[1]6-a'!$E$4:$E$313),0))</f>
        <v>44970.124278093477</v>
      </c>
      <c r="F13">
        <f t="array" ref="F13">INDEX('[1]6-a'!$G$4:$G$313,MATCH(1,('4-a'!$B$2='[1]6-a'!$C$4:$C$313)*('4-a'!$C$2='[1]6-a'!$F$4:$F$313)*('4-a'!F5='[1]6-a'!$B$4:$B$313)*('4-a'!F4='[1]6-a'!$E$4:$E$313),0))</f>
        <v>44830.995328423887</v>
      </c>
      <c r="G13">
        <f t="array" ref="G13">INDEX('[1]6-a'!$G$4:$G$313,MATCH(1,('4-a'!$B$2='[1]6-a'!$C$4:$C$313)*('4-a'!$C$2='[1]6-a'!$F$4:$F$313)*('4-a'!G5='[1]6-a'!$B$4:$B$313)*('4-a'!G4='[1]6-a'!$E$4:$E$313),0))</f>
        <v>44847.280231817698</v>
      </c>
      <c r="H13">
        <f t="array" ref="H13">INDEX('[1]6-a'!$G$4:$G$313,MATCH(1,('4-a'!$B$2='[1]6-a'!$C$4:$C$313)*('4-a'!$C$2='[1]6-a'!$F$4:$F$313)*('4-a'!H5='[1]6-a'!$B$4:$B$313)*('4-a'!H4='[1]6-a'!$E$4:$E$313),0))</f>
        <v>44752.312897437027</v>
      </c>
      <c r="I13">
        <f t="array" ref="I13">INDEX('[1]6-a'!$G$4:$G$313,MATCH(1,('4-a'!$B$2='[1]6-a'!$C$4:$C$313)*('4-a'!$C$2='[1]6-a'!$F$4:$F$313)*('4-a'!I5='[1]6-a'!$B$4:$B$313)*('4-a'!I4='[1]6-a'!$E$4:$E$313),0))</f>
        <v>50864.216038223138</v>
      </c>
      <c r="J13">
        <f t="array" ref="J13">INDEX('[1]6-a'!$G$4:$G$313,MATCH(1,('4-a'!$B$2='[1]6-a'!$C$4:$C$313)*('4-a'!$C$2='[1]6-a'!$F$4:$F$313)*('4-a'!J5='[1]6-a'!$B$4:$B$313)*('4-a'!J4='[1]6-a'!$E$4:$E$313),0))</f>
        <v>50097.134469357406</v>
      </c>
      <c r="K13">
        <f t="array" ref="K13">INDEX('[1]6-a'!$G$4:$G$313,MATCH(1,('4-a'!$B$2='[1]6-a'!$C$4:$C$313)*('4-a'!$C$2='[1]6-a'!$F$4:$F$313)*('4-a'!K5='[1]6-a'!$B$4:$B$313)*('4-a'!K4='[1]6-a'!$E$4:$E$313),0))</f>
        <v>53001.635187641987</v>
      </c>
      <c r="L13">
        <f t="array" ref="L13">INDEX('[1]6-a'!$G$4:$G$313,MATCH(1,('4-a'!$B$2='[1]6-a'!$C$4:$C$313)*('4-a'!$C$2='[1]6-a'!$F$4:$F$313)*('4-a'!L5='[1]6-a'!$B$4:$B$313)*('4-a'!L4='[1]6-a'!$E$4:$E$313),0))</f>
        <v>52010.646180900207</v>
      </c>
      <c r="M13">
        <f t="array" ref="M13">INDEX('[1]6-a'!$G$4:$G$313,MATCH(1,('4-a'!$B$2='[1]6-a'!$C$4:$C$313)*('4-a'!$C$2='[1]6-a'!$F$4:$F$313)*('4-a'!M5='[1]6-a'!$B$4:$B$313)*('4-a'!M4='[1]6-a'!$E$4:$E$313),0))</f>
        <v>53012.072396090392</v>
      </c>
      <c r="N13">
        <f t="array" ref="N13">INDEX('[1]6-a'!$G$4:$G$313,MATCH(1,('4-a'!$B$2='[1]6-a'!$C$4:$C$313)*('4-a'!$C$2='[1]6-a'!$F$4:$F$313)*('4-a'!N5='[1]6-a'!$B$4:$B$313)*('4-a'!N4='[1]6-a'!$E$4:$E$313),0))</f>
        <v>52541.890943459097</v>
      </c>
      <c r="O13">
        <f t="array" ref="O13">INDEX('[1]6-a'!$G$4:$G$313,MATCH(1,('4-a'!$B$2='[1]6-a'!$C$4:$C$313)*('4-a'!$C$2='[1]6-a'!$F$4:$F$313)*('4-a'!O5='[1]6-a'!$B$4:$B$313)*('4-a'!O4='[1]6-a'!$E$4:$E$313),0))</f>
        <v>52409.019094211493</v>
      </c>
    </row>
    <row r="14" spans="1:15">
      <c r="A14" t="s">
        <v>58</v>
      </c>
      <c r="B14" t="e">
        <f t="array" ref="B14">INDEX('[1]6-a'!$I$4:$I$313,MATCH(1,('4-a'!$B$2='[1]6-a'!$C$4:$C$313)*('4-a'!$C$2='[1]6-a'!$F$4:$F$313)*('4-a'!B5='[1]6-a'!$B$4:$B$313)*('4-a'!B4='[1]6-a'!$E$4:$E$313),0))</f>
        <v>#N/A</v>
      </c>
      <c r="C14">
        <f t="array" ref="C14">INDEX('[1]6-a'!$I$4:$I$313,MATCH(1,('4-a'!$B$2='[1]6-a'!$C$4:$C$313)*('4-a'!$C$2='[1]6-a'!$F$4:$F$313)*('4-a'!C5='[1]6-a'!$B$4:$B$313)*('4-a'!C4='[1]6-a'!$E$4:$E$313),0))</f>
        <v>166.0238978008806</v>
      </c>
      <c r="D14">
        <f t="array" ref="D14">INDEX('[1]6-a'!$I$4:$I$313,MATCH(1,('4-a'!$B$2='[1]6-a'!$C$4:$C$313)*('4-a'!$C$2='[1]6-a'!$F$4:$F$313)*('4-a'!D5='[1]6-a'!$B$4:$B$313)*('4-a'!D4='[1]6-a'!$E$4:$E$313),0))</f>
        <v>163.44142810810811</v>
      </c>
      <c r="E14">
        <f t="array" ref="E14">INDEX('[1]6-a'!$I$4:$I$313,MATCH(1,('4-a'!$B$2='[1]6-a'!$C$4:$C$313)*('4-a'!$C$2='[1]6-a'!$F$4:$F$313)*('4-a'!E5='[1]6-a'!$B$4:$B$313)*('4-a'!E4='[1]6-a'!$E$4:$E$313),0))</f>
        <v>163.46982859225849</v>
      </c>
      <c r="F14">
        <f t="array" ref="F14">INDEX('[1]6-a'!$I$4:$I$313,MATCH(1,('4-a'!$B$2='[1]6-a'!$C$4:$C$313)*('4-a'!$C$2='[1]6-a'!$F$4:$F$313)*('4-a'!F5='[1]6-a'!$B$4:$B$313)*('4-a'!F4='[1]6-a'!$E$4:$E$313),0))</f>
        <v>162.50494574927009</v>
      </c>
      <c r="G14">
        <f t="array" ref="G14">INDEX('[1]6-a'!$I$4:$I$313,MATCH(1,('4-a'!$B$2='[1]6-a'!$C$4:$C$313)*('4-a'!$C$2='[1]6-a'!$F$4:$F$313)*('4-a'!G5='[1]6-a'!$B$4:$B$313)*('4-a'!G4='[1]6-a'!$E$4:$E$313),0))</f>
        <v>162.53626612065781</v>
      </c>
      <c r="H14">
        <f t="array" ref="H14">INDEX('[1]6-a'!$I$4:$I$313,MATCH(1,('4-a'!$B$2='[1]6-a'!$C$4:$C$313)*('4-a'!$C$2='[1]6-a'!$F$4:$F$313)*('4-a'!H5='[1]6-a'!$B$4:$B$313)*('4-a'!H4='[1]6-a'!$E$4:$E$313),0))</f>
        <v>162.60717671252931</v>
      </c>
      <c r="I14">
        <f t="array" ref="I14">INDEX('[1]6-a'!$I$4:$I$313,MATCH(1,('4-a'!$B$2='[1]6-a'!$C$4:$C$313)*('4-a'!$C$2='[1]6-a'!$F$4:$F$313)*('4-a'!I5='[1]6-a'!$B$4:$B$313)*('4-a'!I4='[1]6-a'!$E$4:$E$313),0))</f>
        <v>169.90515237603299</v>
      </c>
      <c r="J14">
        <f t="array" ref="J14">INDEX('[1]6-a'!$I$4:$I$313,MATCH(1,('4-a'!$B$2='[1]6-a'!$C$4:$C$313)*('4-a'!$C$2='[1]6-a'!$F$4:$F$313)*('4-a'!J5='[1]6-a'!$B$4:$B$313)*('4-a'!J4='[1]6-a'!$E$4:$E$313),0))</f>
        <v>159.8108321312036</v>
      </c>
      <c r="K14">
        <f t="array" ref="K14">INDEX('[1]6-a'!$I$4:$I$313,MATCH(1,('4-a'!$B$2='[1]6-a'!$C$4:$C$313)*('4-a'!$C$2='[1]6-a'!$F$4:$F$313)*('4-a'!K5='[1]6-a'!$B$4:$B$313)*('4-a'!K4='[1]6-a'!$E$4:$E$313),0))</f>
        <v>157.64463918725929</v>
      </c>
      <c r="L14">
        <f t="array" ref="L14">INDEX('[1]6-a'!$I$4:$I$313,MATCH(1,('4-a'!$B$2='[1]6-a'!$C$4:$C$313)*('4-a'!$C$2='[1]6-a'!$F$4:$F$313)*('4-a'!L5='[1]6-a'!$B$4:$B$313)*('4-a'!L4='[1]6-a'!$E$4:$E$313),0))</f>
        <v>158.4853971392607</v>
      </c>
      <c r="M14">
        <f t="array" ref="M14">INDEX('[1]6-a'!$I$4:$I$313,MATCH(1,('4-a'!$B$2='[1]6-a'!$C$4:$C$313)*('4-a'!$C$2='[1]6-a'!$F$4:$F$313)*('4-a'!M5='[1]6-a'!$B$4:$B$313)*('4-a'!M4='[1]6-a'!$E$4:$E$313),0))</f>
        <v>157.77122311449779</v>
      </c>
      <c r="N14">
        <f t="array" ref="N14">INDEX('[1]6-a'!$I$4:$I$313,MATCH(1,('4-a'!$B$2='[1]6-a'!$C$4:$C$313)*('4-a'!$C$2='[1]6-a'!$F$4:$F$313)*('4-a'!N5='[1]6-a'!$B$4:$B$313)*('4-a'!N4='[1]6-a'!$E$4:$E$313),0))</f>
        <v>157.5139846142792</v>
      </c>
      <c r="O14">
        <f t="array" ref="O14">INDEX('[1]6-a'!$I$4:$I$313,MATCH(1,('4-a'!$B$2='[1]6-a'!$C$4:$C$313)*('4-a'!$C$2='[1]6-a'!$F$4:$F$313)*('4-a'!O5='[1]6-a'!$B$4:$B$313)*('4-a'!O4='[1]6-a'!$E$4:$E$313),0))</f>
        <v>157.18436265452311</v>
      </c>
    </row>
    <row r="15" spans="1:15">
      <c r="A15" t="s">
        <v>60</v>
      </c>
      <c r="B15" t="e">
        <f t="array" ref="B15">INDEX('[1]6-a'!$J$4:$J$313,MATCH(1,('4-a'!$B$2='[1]6-a'!$C$4:$C$313)*('4-a'!$C$2='[1]6-a'!$F$4:$F$313)*('4-a'!B5='[1]6-a'!$B$4:$B$313)*('4-a'!B4='[1]6-a'!$E$4:$E$313),0))</f>
        <v>#N/A</v>
      </c>
      <c r="C15">
        <f t="array" ref="C15">INDEX('[1]6-a'!$J$4:$J$313,MATCH(1,('4-a'!$B$2='[1]6-a'!$C$4:$C$313)*('4-a'!$C$2='[1]6-a'!$F$4:$F$313)*('4-a'!C5='[1]6-a'!$B$4:$B$313)*('4-a'!C4='[1]6-a'!$E$4:$E$313),0))</f>
        <v>4.1056844223352498E-2</v>
      </c>
      <c r="D15">
        <f t="array" ref="D15">INDEX('[1]6-a'!$J$4:$J$313,MATCH(1,('4-a'!$B$2='[1]6-a'!$C$4:$C$313)*('4-a'!$C$2='[1]6-a'!$F$4:$F$313)*('4-a'!D5='[1]6-a'!$B$4:$B$313)*('4-a'!D4='[1]6-a'!$E$4:$E$313),0))</f>
        <v>3.6631162162162098E-2</v>
      </c>
      <c r="E15">
        <f t="array" ref="E15">INDEX('[1]6-a'!$J$4:$J$313,MATCH(1,('4-a'!$B$2='[1]6-a'!$C$4:$C$313)*('4-a'!$C$2='[1]6-a'!$F$4:$F$313)*('4-a'!E5='[1]6-a'!$B$4:$B$313)*('4-a'!E4='[1]6-a'!$E$4:$E$313),0))</f>
        <v>3.7290407314412501E-2</v>
      </c>
      <c r="F15">
        <f t="array" ref="F15">INDEX('[1]6-a'!$J$4:$J$313,MATCH(1,('4-a'!$B$2='[1]6-a'!$C$4:$C$313)*('4-a'!$C$2='[1]6-a'!$F$4:$F$313)*('4-a'!F5='[1]6-a'!$B$4:$B$313)*('4-a'!F4='[1]6-a'!$E$4:$E$313),0))</f>
        <v>3.7253412349121898E-2</v>
      </c>
      <c r="G15">
        <f t="array" ref="G15">INDEX('[1]6-a'!$J$4:$J$313,MATCH(1,('4-a'!$B$2='[1]6-a'!$C$4:$C$313)*('4-a'!$C$2='[1]6-a'!$F$4:$F$313)*('4-a'!G5='[1]6-a'!$B$4:$B$313)*('4-a'!G4='[1]6-a'!$E$4:$E$313),0))</f>
        <v>3.6893506150067902E-2</v>
      </c>
      <c r="H15">
        <f t="array" ref="H15">INDEX('[1]6-a'!$J$4:$J$313,MATCH(1,('4-a'!$B$2='[1]6-a'!$C$4:$C$313)*('4-a'!$C$2='[1]6-a'!$F$4:$F$313)*('4-a'!H5='[1]6-a'!$B$4:$B$313)*('4-a'!H4='[1]6-a'!$E$4:$E$313),0))</f>
        <v>3.6300395713803099E-2</v>
      </c>
      <c r="I15">
        <f t="array" ref="I15">INDEX('[1]6-a'!$J$4:$J$313,MATCH(1,('4-a'!$B$2='[1]6-a'!$C$4:$C$313)*('4-a'!$C$2='[1]6-a'!$F$4:$F$313)*('4-a'!I5='[1]6-a'!$B$4:$B$313)*('4-a'!I4='[1]6-a'!$E$4:$E$313),0))</f>
        <v>4.7808109504132203E-2</v>
      </c>
      <c r="J15">
        <f t="array" ref="J15">INDEX('[1]6-a'!$J$4:$J$313,MATCH(1,('4-a'!$B$2='[1]6-a'!$C$4:$C$313)*('4-a'!$C$2='[1]6-a'!$F$4:$F$313)*('4-a'!J5='[1]6-a'!$B$4:$B$313)*('4-a'!J4='[1]6-a'!$E$4:$E$313),0))</f>
        <v>4.2889808606237402E-2</v>
      </c>
      <c r="K15">
        <f t="array" ref="K15">INDEX('[1]6-a'!$J$4:$J$313,MATCH(1,('4-a'!$B$2='[1]6-a'!$C$4:$C$313)*('4-a'!$C$2='[1]6-a'!$F$4:$F$313)*('4-a'!K5='[1]6-a'!$B$4:$B$313)*('4-a'!K4='[1]6-a'!$E$4:$E$313),0))</f>
        <v>4.7143534393827402E-2</v>
      </c>
      <c r="L15">
        <f t="array" ref="L15">INDEX('[1]6-a'!$J$4:$J$313,MATCH(1,('4-a'!$B$2='[1]6-a'!$C$4:$C$313)*('4-a'!$C$2='[1]6-a'!$F$4:$F$313)*('4-a'!L5='[1]6-a'!$B$4:$B$313)*('4-a'!L4='[1]6-a'!$E$4:$E$313),0))</f>
        <v>4.5304284997530697E-2</v>
      </c>
      <c r="M15">
        <f t="array" ref="M15">INDEX('[1]6-a'!$J$4:$J$313,MATCH(1,('4-a'!$B$2='[1]6-a'!$C$4:$C$313)*('4-a'!$C$2='[1]6-a'!$F$4:$F$313)*('4-a'!M5='[1]6-a'!$B$4:$B$313)*('4-a'!M4='[1]6-a'!$E$4:$E$313),0))</f>
        <v>4.44873869344415E-2</v>
      </c>
      <c r="N15">
        <f t="array" ref="N15">INDEX('[1]6-a'!$J$4:$J$313,MATCH(1,('4-a'!$B$2='[1]6-a'!$C$4:$C$313)*('4-a'!$C$2='[1]6-a'!$F$4:$F$313)*('4-a'!N5='[1]6-a'!$B$4:$B$313)*('4-a'!N4='[1]6-a'!$E$4:$E$313),0))</f>
        <v>4.2970518729189597E-2</v>
      </c>
      <c r="O15">
        <f t="array" ref="O15">INDEX('[1]6-a'!$J$4:$J$313,MATCH(1,('4-a'!$B$2='[1]6-a'!$C$4:$C$313)*('4-a'!$C$2='[1]6-a'!$F$4:$F$313)*('4-a'!O5='[1]6-a'!$B$4:$B$313)*('4-a'!O4='[1]6-a'!$E$4:$E$313),0))</f>
        <v>4.2395965122501898E-2</v>
      </c>
    </row>
    <row r="16" spans="1:15">
      <c r="A16" t="s">
        <v>67</v>
      </c>
      <c r="B16" t="e">
        <f t="array" ref="B16">INDEX('[1]6-a'!$N$4:$N$313,MATCH(1,('4-a'!$B$2='[1]6-a'!$C$4:$C$313)*('4-a'!$C$2='[1]6-a'!$F$4:$F$313)*('4-a'!B5='[1]6-a'!$B$4:$B$313)*('4-a'!B4='[1]6-a'!$E$4:$E$313),0))</f>
        <v>#N/A</v>
      </c>
      <c r="C16">
        <f t="array" ref="C16">INDEX('[1]6-a'!$N$4:$N$313,MATCH(1,('4-a'!$B$2='[1]6-a'!$C$4:$C$313)*('4-a'!$C$2='[1]6-a'!$F$4:$F$313)*('4-a'!C5='[1]6-a'!$B$4:$B$313)*('4-a'!C4='[1]6-a'!$E$4:$E$313),0))</f>
        <v>1847.2815133617769</v>
      </c>
      <c r="D16">
        <f t="array" ref="D16">INDEX('[1]6-a'!$N$4:$N$313,MATCH(1,('4-a'!$B$2='[1]6-a'!$C$4:$C$313)*('4-a'!$C$2='[1]6-a'!$F$4:$F$313)*('4-a'!D5='[1]6-a'!$B$4:$B$313)*('4-a'!D4='[1]6-a'!$E$4:$E$313),0))</f>
        <v>1560.4231091891891</v>
      </c>
      <c r="E16">
        <f t="array" ref="E16">INDEX('[1]6-a'!$N$4:$N$313,MATCH(1,('4-a'!$B$2='[1]6-a'!$C$4:$C$313)*('4-a'!$C$2='[1]6-a'!$F$4:$F$313)*('4-a'!E5='[1]6-a'!$B$4:$B$313)*('4-a'!E4='[1]6-a'!$E$4:$E$313),0))</f>
        <v>1552.137240446895</v>
      </c>
      <c r="F16">
        <f t="array" ref="F16">INDEX('[1]6-a'!$N$4:$N$313,MATCH(1,('4-a'!$B$2='[1]6-a'!$C$4:$C$313)*('4-a'!$C$2='[1]6-a'!$F$4:$F$313)*('4-a'!F5='[1]6-a'!$B$4:$B$313)*('4-a'!F4='[1]6-a'!$E$4:$E$313),0))</f>
        <v>1560.835536188941</v>
      </c>
      <c r="G16">
        <f t="array" ref="G16">INDEX('[1]6-a'!$N$4:$N$313,MATCH(1,('4-a'!$B$2='[1]6-a'!$C$4:$C$313)*('4-a'!$C$2='[1]6-a'!$F$4:$F$313)*('4-a'!G5='[1]6-a'!$B$4:$B$313)*('4-a'!G4='[1]6-a'!$E$4:$E$313),0))</f>
        <v>1557.4055302203381</v>
      </c>
      <c r="H16">
        <f t="array" ref="H16">INDEX('[1]6-a'!$N$4:$N$313,MATCH(1,('4-a'!$B$2='[1]6-a'!$C$4:$C$313)*('4-a'!$C$2='[1]6-a'!$F$4:$F$313)*('4-a'!H5='[1]6-a'!$B$4:$B$313)*('4-a'!H4='[1]6-a'!$E$4:$E$313),0))</f>
        <v>1543.66152589289</v>
      </c>
      <c r="I16">
        <f t="array" ref="I16">INDEX('[1]6-a'!$N$4:$N$313,MATCH(1,('4-a'!$B$2='[1]6-a'!$C$4:$C$313)*('4-a'!$C$2='[1]6-a'!$F$4:$F$313)*('4-a'!I5='[1]6-a'!$B$4:$B$313)*('4-a'!I4='[1]6-a'!$E$4:$E$313),0))</f>
        <v>2450.3531766528931</v>
      </c>
      <c r="J16">
        <f t="array" ref="J16">INDEX('[1]6-a'!$N$4:$N$313,MATCH(1,('4-a'!$B$2='[1]6-a'!$C$4:$C$313)*('4-a'!$C$2='[1]6-a'!$F$4:$F$313)*('4-a'!J5='[1]6-a'!$B$4:$B$313)*('4-a'!J4='[1]6-a'!$E$4:$E$313),0))</f>
        <v>2143.8669676817881</v>
      </c>
      <c r="K16">
        <f t="array" ref="K16">INDEX('[1]6-a'!$N$4:$N$313,MATCH(1,('4-a'!$B$2='[1]6-a'!$C$4:$C$313)*('4-a'!$C$2='[1]6-a'!$F$4:$F$313)*('4-a'!K5='[1]6-a'!$B$4:$B$313)*('4-a'!K4='[1]6-a'!$E$4:$E$313),0))</f>
        <v>2018.856387227504</v>
      </c>
      <c r="L16">
        <f t="array" ref="L16">INDEX('[1]6-a'!$N$4:$N$313,MATCH(1,('4-a'!$B$2='[1]6-a'!$C$4:$C$313)*('4-a'!$C$2='[1]6-a'!$F$4:$F$313)*('4-a'!L5='[1]6-a'!$B$4:$B$313)*('4-a'!L4='[1]6-a'!$E$4:$E$313),0))</f>
        <v>1918.2288276015699</v>
      </c>
      <c r="M16">
        <f t="array" ref="M16">INDEX('[1]6-a'!$N$4:$N$313,MATCH(1,('4-a'!$B$2='[1]6-a'!$C$4:$C$313)*('4-a'!$C$2='[1]6-a'!$F$4:$F$313)*('4-a'!M5='[1]6-a'!$B$4:$B$313)*('4-a'!M4='[1]6-a'!$E$4:$E$313),0))</f>
        <v>1919.2968805206669</v>
      </c>
      <c r="N16">
        <f t="array" ref="N16">INDEX('[1]6-a'!$N$4:$N$313,MATCH(1,('4-a'!$B$2='[1]6-a'!$C$4:$C$313)*('4-a'!$C$2='[1]6-a'!$F$4:$F$313)*('4-a'!N5='[1]6-a'!$B$4:$B$313)*('4-a'!N4='[1]6-a'!$E$4:$E$313),0))</f>
        <v>1864.497523487978</v>
      </c>
      <c r="O16">
        <f t="array" ref="O16">INDEX('[1]6-a'!$N$4:$N$313,MATCH(1,('4-a'!$B$2='[1]6-a'!$C$4:$C$313)*('4-a'!$C$2='[1]6-a'!$F$4:$F$313)*('4-a'!O5='[1]6-a'!$B$4:$B$313)*('4-a'!O4='[1]6-a'!$E$4:$E$313),0))</f>
        <v>1845.3368128070881</v>
      </c>
    </row>
  </sheetData>
  <conditionalFormatting sqref="A2:C2">
    <cfRule type="notContainsErrors" dxfId="11" priority="1">
      <formula>NOT(ISERROR(A2))</formula>
    </cfRule>
  </conditionalFormatting>
  <dataValidations count="2">
    <dataValidation type="list" allowBlank="1" showInputMessage="1" showErrorMessage="1" sqref="C2" xr:uid="{5C6A3923-B27B-4A99-AF7F-C2290C5D65D5}">
      <formula1>"car,SUV,truck"</formula1>
    </dataValidation>
    <dataValidation type="list" allowBlank="1" showInputMessage="1" showErrorMessage="1" sqref="B2" xr:uid="{5A700BE5-3CBB-44ED-A6AC-3FFD579416FF}">
      <formula1>"CNG,Conventional,BEV,FuelCell,Hybrid,PHEV"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DB8F-F74F-4D4A-8971-A32B0A800CCF}">
  <dimension ref="A1:O16"/>
  <sheetViews>
    <sheetView zoomScale="70" zoomScaleNormal="70" workbookViewId="0">
      <selection activeCell="C2" sqref="C2"/>
    </sheetView>
  </sheetViews>
  <sheetFormatPr defaultRowHeight="15"/>
  <cols>
    <col min="1" max="1" width="30.7109375" customWidth="1"/>
    <col min="2" max="3" width="15.7109375" customWidth="1"/>
  </cols>
  <sheetData>
    <row r="1" spans="1:15" ht="36" customHeight="1">
      <c r="A1" s="21" t="s">
        <v>148</v>
      </c>
      <c r="B1" s="21" t="s">
        <v>149</v>
      </c>
      <c r="C1" s="21" t="s">
        <v>150</v>
      </c>
      <c r="E1" s="43" t="s">
        <v>151</v>
      </c>
    </row>
    <row r="2" spans="1:15">
      <c r="A2" t="s">
        <v>85</v>
      </c>
      <c r="B2" t="s">
        <v>152</v>
      </c>
      <c r="C2" t="s">
        <v>153</v>
      </c>
    </row>
    <row r="4" spans="1:15">
      <c r="B4" s="20" t="s">
        <v>80</v>
      </c>
      <c r="C4" s="22" t="s">
        <v>80</v>
      </c>
      <c r="D4" s="22" t="s">
        <v>80</v>
      </c>
      <c r="E4" s="22" t="s">
        <v>80</v>
      </c>
      <c r="F4" s="22" t="s">
        <v>80</v>
      </c>
      <c r="G4" s="22" t="s">
        <v>80</v>
      </c>
      <c r="H4" s="22" t="s">
        <v>80</v>
      </c>
      <c r="I4" s="20" t="s">
        <v>154</v>
      </c>
      <c r="J4" s="22" t="s">
        <v>154</v>
      </c>
      <c r="K4" s="22" t="s">
        <v>154</v>
      </c>
      <c r="L4" s="22" t="s">
        <v>154</v>
      </c>
      <c r="M4" s="22" t="s">
        <v>154</v>
      </c>
      <c r="N4" s="22" t="s">
        <v>154</v>
      </c>
      <c r="O4" s="22" t="s">
        <v>154</v>
      </c>
    </row>
    <row r="5" spans="1:15">
      <c r="A5" s="21" t="s">
        <v>155</v>
      </c>
      <c r="B5" s="6">
        <v>2020</v>
      </c>
      <c r="C5" s="6">
        <v>2025</v>
      </c>
      <c r="D5" s="6">
        <v>2030</v>
      </c>
      <c r="E5" s="6">
        <v>2035</v>
      </c>
      <c r="F5" s="6">
        <v>2040</v>
      </c>
      <c r="G5" s="6">
        <v>2045</v>
      </c>
      <c r="H5" s="6">
        <v>2050</v>
      </c>
      <c r="I5" s="6">
        <v>2020</v>
      </c>
      <c r="J5" s="6">
        <v>2025</v>
      </c>
      <c r="K5" s="6">
        <v>2030</v>
      </c>
      <c r="L5" s="6">
        <v>2035</v>
      </c>
      <c r="M5" s="6">
        <v>2040</v>
      </c>
      <c r="N5" s="6">
        <v>2045</v>
      </c>
      <c r="O5" s="6">
        <v>2050</v>
      </c>
    </row>
    <row r="6" spans="1:15">
      <c r="A6" t="s">
        <v>156</v>
      </c>
      <c r="B6" t="e">
        <f t="array" ref="B6">INDEX('[2]6-b'!$H$4:$H$313,MATCH(1,('4-b'!$B$2='[2]6-b'!$C$4:$C$313)*('4-b'!$C$2='[2]6-b'!$F$4:$F$313)*('4-b'!B5='[2]6-b'!$B$4:$B$313)*('4-b'!B4='[2]6-b'!$E$4:$E$313),0))</f>
        <v>#N/A</v>
      </c>
      <c r="C6">
        <f t="array" ref="C6">INDEX('[2]6-b'!$H$4:$H$313,MATCH(1,('4-b'!$B$2='[2]6-b'!$C$4:$C$313)*('4-b'!$C$2='[2]6-b'!$F$4:$F$313)*('4-b'!C5='[2]6-b'!$B$4:$B$313)*('4-b'!C4='[2]6-b'!$E$4:$E$313),0))</f>
        <v>5.0616679333830179</v>
      </c>
      <c r="D6">
        <f t="array" ref="D6">INDEX('[2]6-b'!$H$4:$H$313,MATCH(1,('4-b'!$B$2='[2]6-b'!$C$4:$C$313)*('4-b'!$C$2='[2]6-b'!$F$4:$F$313)*('4-b'!D5='[2]6-b'!$B$4:$B$313)*('4-b'!D4='[2]6-b'!$E$4:$E$313),0))</f>
        <v>4.7413060688843576</v>
      </c>
      <c r="E6">
        <f t="array" ref="E6">INDEX('[2]6-b'!$H$4:$H$313,MATCH(1,('4-b'!$B$2='[2]6-b'!$C$4:$C$313)*('4-b'!$C$2='[2]6-b'!$F$4:$F$313)*('4-b'!E5='[2]6-b'!$B$4:$B$313)*('4-b'!E4='[2]6-b'!$E$4:$E$313),0))</f>
        <v>4.5153925960323811</v>
      </c>
      <c r="F6">
        <f t="array" ref="F6">INDEX('[2]6-b'!$H$4:$H$313,MATCH(1,('4-b'!$B$2='[2]6-b'!$C$4:$C$313)*('4-b'!$C$2='[2]6-b'!$F$4:$F$313)*('4-b'!F5='[2]6-b'!$B$4:$B$313)*('4-b'!F4='[2]6-b'!$E$4:$E$313),0))</f>
        <v>4.3743540118567656</v>
      </c>
      <c r="G6">
        <f t="array" ref="G6">INDEX('[2]6-b'!$H$4:$H$313,MATCH(1,('4-b'!$B$2='[2]6-b'!$C$4:$C$313)*('4-b'!$C$2='[2]6-b'!$F$4:$F$313)*('4-b'!G5='[2]6-b'!$B$4:$B$313)*('4-b'!G4='[2]6-b'!$E$4:$E$313),0))</f>
        <v>4.2790714856834091</v>
      </c>
      <c r="H6">
        <f t="array" ref="H6">INDEX('[2]6-b'!$H$4:$H$313,MATCH(1,('4-b'!$B$2='[2]6-b'!$C$4:$C$313)*('4-b'!$C$2='[2]6-b'!$F$4:$F$313)*('4-b'!H5='[2]6-b'!$B$4:$B$313)*('4-b'!H4='[2]6-b'!$E$4:$E$313),0))</f>
        <v>4.21769900923523</v>
      </c>
      <c r="I6">
        <f t="array" ref="I6">INDEX('[2]6-b'!$H$4:$H$313,MATCH(1,('4-b'!$B$2='[2]6-b'!$C$4:$C$313)*('4-b'!$C$2='[2]6-b'!$F$4:$F$313)*('4-b'!I5='[2]6-b'!$B$4:$B$313)*('4-b'!I4='[2]6-b'!$E$4:$E$313),0))</f>
        <v>5.4417742768595039</v>
      </c>
      <c r="J6">
        <f t="array" ref="J6">INDEX('[2]6-b'!$H$4:$H$313,MATCH(1,('4-b'!$B$2='[2]6-b'!$C$4:$C$313)*('4-b'!$C$2='[2]6-b'!$F$4:$F$313)*('4-b'!J5='[2]6-b'!$B$4:$B$313)*('4-b'!J4='[2]6-b'!$E$4:$E$313),0))</f>
        <v>5.0095188696118766</v>
      </c>
      <c r="K6">
        <f t="array" ref="K6">INDEX('[2]6-b'!$H$4:$H$313,MATCH(1,('4-b'!$B$2='[2]6-b'!$C$4:$C$313)*('4-b'!$C$2='[2]6-b'!$F$4:$F$313)*('4-b'!K5='[2]6-b'!$B$4:$B$313)*('4-b'!K4='[2]6-b'!$E$4:$E$313),0))</f>
        <v>4.7097683612755654</v>
      </c>
      <c r="L6">
        <f t="array" ref="L6">INDEX('[2]6-b'!$H$4:$H$313,MATCH(1,('4-b'!$B$2='[2]6-b'!$C$4:$C$313)*('4-b'!$C$2='[2]6-b'!$F$4:$F$313)*('4-b'!L5='[2]6-b'!$B$4:$B$313)*('4-b'!L4='[2]6-b'!$E$4:$E$313),0))</f>
        <v>4.5024125766549439</v>
      </c>
      <c r="M6">
        <f t="array" ref="M6">INDEX('[2]6-b'!$H$4:$H$313,MATCH(1,('4-b'!$B$2='[2]6-b'!$C$4:$C$313)*('4-b'!$C$2='[2]6-b'!$F$4:$F$313)*('4-b'!M5='[2]6-b'!$B$4:$B$313)*('4-b'!M4='[2]6-b'!$E$4:$E$313),0))</f>
        <v>4.4512742556392926</v>
      </c>
      <c r="N6">
        <f t="array" ref="N6">INDEX('[2]6-b'!$H$4:$H$313,MATCH(1,('4-b'!$B$2='[2]6-b'!$C$4:$C$313)*('4-b'!$C$2='[2]6-b'!$F$4:$F$313)*('4-b'!N5='[2]6-b'!$B$4:$B$313)*('4-b'!N4='[2]6-b'!$E$4:$E$313),0))</f>
        <v>4.4821771843053169</v>
      </c>
      <c r="O6">
        <f t="array" ref="O6">INDEX('[2]6-b'!$H$4:$H$313,MATCH(1,('4-b'!$B$2='[2]6-b'!$C$4:$C$313)*('4-b'!$C$2='[2]6-b'!$F$4:$F$313)*('4-b'!O5='[2]6-b'!$B$4:$B$313)*('4-b'!O4='[2]6-b'!$E$4:$E$313),0))</f>
        <v>4.3822196253178252</v>
      </c>
    </row>
    <row r="7" spans="1:15">
      <c r="A7" t="s">
        <v>157</v>
      </c>
      <c r="B7" t="e">
        <f t="array" ref="B7">INDEX('[2]6-b'!$K$4:$K$313,MATCH(1,('4-b'!$B$2='[2]6-b'!$C$4:$C$313)*('4-b'!$C$2='[2]6-b'!$F$4:$F$313)*('4-b'!B5='[2]6-b'!$B$4:$B$313)*('4-b'!B4='[2]6-b'!$E$4:$E$313),0))</f>
        <v>#N/A</v>
      </c>
      <c r="C7">
        <f t="array" ref="C7">INDEX('[2]6-b'!$K$4:$K$313,MATCH(1,('4-b'!$B$2='[2]6-b'!$C$4:$C$313)*('4-b'!$C$2='[2]6-b'!$F$4:$F$313)*('4-b'!C5='[2]6-b'!$B$4:$B$313)*('4-b'!C4='[2]6-b'!$E$4:$E$313),0))</f>
        <v>79.265587067686923</v>
      </c>
      <c r="D7">
        <f t="array" ref="D7">INDEX('[2]6-b'!$K$4:$K$313,MATCH(1,('4-b'!$B$2='[2]6-b'!$C$4:$C$313)*('4-b'!$C$2='[2]6-b'!$F$4:$F$313)*('4-b'!D5='[2]6-b'!$B$4:$B$313)*('4-b'!D4='[2]6-b'!$E$4:$E$313),0))</f>
        <v>93.789279454379141</v>
      </c>
      <c r="E7">
        <f t="array" ref="E7">INDEX('[2]6-b'!$K$4:$K$313,MATCH(1,('4-b'!$B$2='[2]6-b'!$C$4:$C$313)*('4-b'!$C$2='[2]6-b'!$F$4:$F$313)*('4-b'!E5='[2]6-b'!$B$4:$B$313)*('4-b'!E4='[2]6-b'!$E$4:$E$313),0))</f>
        <v>99.721945992008884</v>
      </c>
      <c r="F7">
        <f t="array" ref="F7">INDEX('[2]6-b'!$K$4:$K$313,MATCH(1,('4-b'!$B$2='[2]6-b'!$C$4:$C$313)*('4-b'!$C$2='[2]6-b'!$F$4:$F$313)*('4-b'!F5='[2]6-b'!$B$4:$B$313)*('4-b'!F4='[2]6-b'!$E$4:$E$313),0))</f>
        <v>101.18274978062659</v>
      </c>
      <c r="G7">
        <f t="array" ref="G7">INDEX('[2]6-b'!$K$4:$K$313,MATCH(1,('4-b'!$B$2='[2]6-b'!$C$4:$C$313)*('4-b'!$C$2='[2]6-b'!$F$4:$F$313)*('4-b'!G5='[2]6-b'!$B$4:$B$313)*('4-b'!G4='[2]6-b'!$E$4:$E$313),0))</f>
        <v>102.4880664570847</v>
      </c>
      <c r="H7">
        <f t="array" ref="H7">INDEX('[2]6-b'!$K$4:$K$313,MATCH(1,('4-b'!$B$2='[2]6-b'!$C$4:$C$313)*('4-b'!$C$2='[2]6-b'!$F$4:$F$313)*('4-b'!H5='[2]6-b'!$B$4:$B$313)*('4-b'!H4='[2]6-b'!$E$4:$E$313),0))</f>
        <v>103.6047524348858</v>
      </c>
      <c r="I7">
        <f t="array" ref="I7">INDEX('[2]6-b'!$K$4:$K$313,MATCH(1,('4-b'!$B$2='[2]6-b'!$C$4:$C$313)*('4-b'!$C$2='[2]6-b'!$F$4:$F$313)*('4-b'!I5='[2]6-b'!$B$4:$B$313)*('4-b'!I4='[2]6-b'!$E$4:$E$313),0))</f>
        <v>79.840411931818167</v>
      </c>
      <c r="J7">
        <f t="array" ref="J7">INDEX('[2]6-b'!$K$4:$K$313,MATCH(1,('4-b'!$B$2='[2]6-b'!$C$4:$C$313)*('4-b'!$C$2='[2]6-b'!$F$4:$F$313)*('4-b'!J5='[2]6-b'!$B$4:$B$313)*('4-b'!J4='[2]6-b'!$E$4:$E$313),0))</f>
        <v>117.1462072974423</v>
      </c>
      <c r="K7">
        <f t="array" ref="K7">INDEX('[2]6-b'!$K$4:$K$313,MATCH(1,('4-b'!$B$2='[2]6-b'!$C$4:$C$313)*('4-b'!$C$2='[2]6-b'!$F$4:$F$313)*('4-b'!K5='[2]6-b'!$B$4:$B$313)*('4-b'!K4='[2]6-b'!$E$4:$E$313),0))</f>
        <v>118.3235932347098</v>
      </c>
      <c r="L7">
        <f t="array" ref="L7">INDEX('[2]6-b'!$K$4:$K$313,MATCH(1,('4-b'!$B$2='[2]6-b'!$C$4:$C$313)*('4-b'!$C$2='[2]6-b'!$F$4:$F$313)*('4-b'!L5='[2]6-b'!$B$4:$B$313)*('4-b'!L4='[2]6-b'!$E$4:$E$313),0))</f>
        <v>118.4988266636832</v>
      </c>
      <c r="M7">
        <f t="array" ref="M7">INDEX('[2]6-b'!$K$4:$K$313,MATCH(1,('4-b'!$B$2='[2]6-b'!$C$4:$C$313)*('4-b'!$C$2='[2]6-b'!$F$4:$F$313)*('4-b'!M5='[2]6-b'!$B$4:$B$313)*('4-b'!M4='[2]6-b'!$E$4:$E$313),0))</f>
        <v>118.2703633379147</v>
      </c>
      <c r="N7">
        <f t="array" ref="N7">INDEX('[2]6-b'!$K$4:$K$313,MATCH(1,('4-b'!$B$2='[2]6-b'!$C$4:$C$313)*('4-b'!$C$2='[2]6-b'!$F$4:$F$313)*('4-b'!N5='[2]6-b'!$B$4:$B$313)*('4-b'!N4='[2]6-b'!$E$4:$E$313),0))</f>
        <v>118.3693485154345</v>
      </c>
      <c r="O7">
        <f t="array" ref="O7">INDEX('[2]6-b'!$K$4:$K$313,MATCH(1,('4-b'!$B$2='[2]6-b'!$C$4:$C$313)*('4-b'!$C$2='[2]6-b'!$F$4:$F$313)*('4-b'!O5='[2]6-b'!$B$4:$B$313)*('4-b'!O4='[2]6-b'!$E$4:$E$313),0))</f>
        <v>118.6188821669795</v>
      </c>
    </row>
    <row r="8" spans="1:15">
      <c r="A8" t="s">
        <v>158</v>
      </c>
      <c r="B8" t="e">
        <f t="array" ref="B8">INDEX('[2]6-b'!$M$4:$M$313,MATCH(1,('4-b'!$B$2='[2]6-b'!$C$4:$C$313)*('4-b'!$C$2='[2]6-b'!$F$4:$F$313)*('4-b'!B5='[2]6-b'!$B$4:$B$313)*('4-b'!B4='[2]6-b'!$E$4:$E$313),0))</f>
        <v>#N/A</v>
      </c>
      <c r="C8">
        <f t="array" ref="C8">INDEX('[2]6-b'!$M$4:$M$313,MATCH(1,('4-b'!$B$2='[2]6-b'!$C$4:$C$313)*('4-b'!$C$2='[2]6-b'!$F$4:$F$313)*('4-b'!C5='[2]6-b'!$B$4:$B$313)*('4-b'!C4='[2]6-b'!$E$4:$E$313),0))</f>
        <v>0</v>
      </c>
      <c r="D8">
        <f t="array" ref="D8">INDEX('[2]6-b'!$M$4:$M$313,MATCH(1,('4-b'!$B$2='[2]6-b'!$C$4:$C$313)*('4-b'!$C$2='[2]6-b'!$F$4:$F$313)*('4-b'!D5='[2]6-b'!$B$4:$B$313)*('4-b'!D4='[2]6-b'!$E$4:$E$313),0))</f>
        <v>0</v>
      </c>
      <c r="E8">
        <f t="array" ref="E8">INDEX('[2]6-b'!$M$4:$M$313,MATCH(1,('4-b'!$B$2='[2]6-b'!$C$4:$C$313)*('4-b'!$C$2='[2]6-b'!$F$4:$F$313)*('4-b'!E5='[2]6-b'!$B$4:$B$313)*('4-b'!E4='[2]6-b'!$E$4:$E$313),0))</f>
        <v>0</v>
      </c>
      <c r="F8">
        <f t="array" ref="F8">INDEX('[2]6-b'!$M$4:$M$313,MATCH(1,('4-b'!$B$2='[2]6-b'!$C$4:$C$313)*('4-b'!$C$2='[2]6-b'!$F$4:$F$313)*('4-b'!F5='[2]6-b'!$B$4:$B$313)*('4-b'!F4='[2]6-b'!$E$4:$E$313),0))</f>
        <v>0</v>
      </c>
      <c r="G8">
        <f t="array" ref="G8">INDEX('[2]6-b'!$M$4:$M$313,MATCH(1,('4-b'!$B$2='[2]6-b'!$C$4:$C$313)*('4-b'!$C$2='[2]6-b'!$F$4:$F$313)*('4-b'!G5='[2]6-b'!$B$4:$B$313)*('4-b'!G4='[2]6-b'!$E$4:$E$313),0))</f>
        <v>0</v>
      </c>
      <c r="H8">
        <f t="array" ref="H8">INDEX('[2]6-b'!$M$4:$M$313,MATCH(1,('4-b'!$B$2='[2]6-b'!$C$4:$C$313)*('4-b'!$C$2='[2]6-b'!$F$4:$F$313)*('4-b'!H5='[2]6-b'!$B$4:$B$313)*('4-b'!H4='[2]6-b'!$E$4:$E$313),0))</f>
        <v>0</v>
      </c>
      <c r="I8">
        <f t="array" ref="I8">INDEX('[2]6-b'!$M$4:$M$313,MATCH(1,('4-b'!$B$2='[2]6-b'!$C$4:$C$313)*('4-b'!$C$2='[2]6-b'!$F$4:$F$313)*('4-b'!I5='[2]6-b'!$B$4:$B$313)*('4-b'!I4='[2]6-b'!$E$4:$E$313),0))</f>
        <v>0</v>
      </c>
      <c r="J8">
        <f t="array" ref="J8">INDEX('[2]6-b'!$M$4:$M$313,MATCH(1,('4-b'!$B$2='[2]6-b'!$C$4:$C$313)*('4-b'!$C$2='[2]6-b'!$F$4:$F$313)*('4-b'!J5='[2]6-b'!$B$4:$B$313)*('4-b'!J4='[2]6-b'!$E$4:$E$313),0))</f>
        <v>0</v>
      </c>
      <c r="K8">
        <f t="array" ref="K8">INDEX('[2]6-b'!$M$4:$M$313,MATCH(1,('4-b'!$B$2='[2]6-b'!$C$4:$C$313)*('4-b'!$C$2='[2]6-b'!$F$4:$F$313)*('4-b'!K5='[2]6-b'!$B$4:$B$313)*('4-b'!K4='[2]6-b'!$E$4:$E$313),0))</f>
        <v>0</v>
      </c>
      <c r="L8">
        <f t="array" ref="L8">INDEX('[2]6-b'!$M$4:$M$313,MATCH(1,('4-b'!$B$2='[2]6-b'!$C$4:$C$313)*('4-b'!$C$2='[2]6-b'!$F$4:$F$313)*('4-b'!L5='[2]6-b'!$B$4:$B$313)*('4-b'!L4='[2]6-b'!$E$4:$E$313),0))</f>
        <v>0</v>
      </c>
      <c r="M8">
        <f t="array" ref="M8">INDEX('[2]6-b'!$M$4:$M$313,MATCH(1,('4-b'!$B$2='[2]6-b'!$C$4:$C$313)*('4-b'!$C$2='[2]6-b'!$F$4:$F$313)*('4-b'!M5='[2]6-b'!$B$4:$B$313)*('4-b'!M4='[2]6-b'!$E$4:$E$313),0))</f>
        <v>0</v>
      </c>
      <c r="N8">
        <f t="array" ref="N8">INDEX('[2]6-b'!$M$4:$M$313,MATCH(1,('4-b'!$B$2='[2]6-b'!$C$4:$C$313)*('4-b'!$C$2='[2]6-b'!$F$4:$F$313)*('4-b'!N5='[2]6-b'!$B$4:$B$313)*('4-b'!N4='[2]6-b'!$E$4:$E$313),0))</f>
        <v>0</v>
      </c>
      <c r="O8">
        <f t="array" ref="O8">INDEX('[2]6-b'!$M$4:$M$313,MATCH(1,('4-b'!$B$2='[2]6-b'!$C$4:$C$313)*('4-b'!$C$2='[2]6-b'!$F$4:$F$313)*('4-b'!O5='[2]6-b'!$B$4:$B$313)*('4-b'!O4='[2]6-b'!$E$4:$E$313),0))</f>
        <v>0</v>
      </c>
    </row>
    <row r="9" spans="1:15">
      <c r="A9" t="s">
        <v>159</v>
      </c>
      <c r="B9" t="e">
        <f t="array" ref="B9">INDEX('[2]6-b'!$P$4:$P$313,MATCH(1,('4-b'!$B$2='[2]6-b'!$C$4:$C$313)*('4-b'!$C$2='[2]6-b'!$F$4:$F$313)*('4-b'!B5='[2]6-b'!$B$4:$B$313)*('4-b'!B4='[2]6-b'!$E$4:$E$313),0))</f>
        <v>#N/A</v>
      </c>
      <c r="C9">
        <f t="array" ref="C9">INDEX('[2]6-b'!$P$4:$P$313,MATCH(1,('4-b'!$B$2='[2]6-b'!$C$4:$C$313)*('4-b'!$C$2='[2]6-b'!$F$4:$F$313)*('4-b'!C5='[2]6-b'!$B$4:$B$313)*('4-b'!C4='[2]6-b'!$E$4:$E$313),0))</f>
        <v>0.3230669767047174</v>
      </c>
      <c r="D9">
        <f t="array" ref="D9">INDEX('[2]6-b'!$P$4:$P$313,MATCH(1,('4-b'!$B$2='[2]6-b'!$C$4:$C$313)*('4-b'!$C$2='[2]6-b'!$F$4:$F$313)*('4-b'!D5='[2]6-b'!$B$4:$B$313)*('4-b'!D4='[2]6-b'!$E$4:$E$313),0))</f>
        <v>0.32615961477695521</v>
      </c>
      <c r="E9">
        <f t="array" ref="E9">INDEX('[2]6-b'!$P$4:$P$313,MATCH(1,('4-b'!$B$2='[2]6-b'!$C$4:$C$313)*('4-b'!$C$2='[2]6-b'!$F$4:$F$313)*('4-b'!E5='[2]6-b'!$B$4:$B$313)*('4-b'!E4='[2]6-b'!$E$4:$E$313),0))</f>
        <v>0.32381046814522202</v>
      </c>
      <c r="F9">
        <f t="array" ref="F9">INDEX('[2]6-b'!$P$4:$P$313,MATCH(1,('4-b'!$B$2='[2]6-b'!$C$4:$C$313)*('4-b'!$C$2='[2]6-b'!$F$4:$F$313)*('4-b'!F5='[2]6-b'!$B$4:$B$313)*('4-b'!F4='[2]6-b'!$E$4:$E$313),0))</f>
        <v>0.31437887009678372</v>
      </c>
      <c r="G9">
        <f t="array" ref="G9">INDEX('[2]6-b'!$P$4:$P$313,MATCH(1,('4-b'!$B$2='[2]6-b'!$C$4:$C$313)*('4-b'!$C$2='[2]6-b'!$F$4:$F$313)*('4-b'!G5='[2]6-b'!$B$4:$B$313)*('4-b'!G4='[2]6-b'!$E$4:$E$313),0))</f>
        <v>0.30973628573516843</v>
      </c>
      <c r="H9">
        <f t="array" ref="H9">INDEX('[2]6-b'!$P$4:$P$313,MATCH(1,('4-b'!$B$2='[2]6-b'!$C$4:$C$313)*('4-b'!$C$2='[2]6-b'!$F$4:$F$313)*('4-b'!H5='[2]6-b'!$B$4:$B$313)*('4-b'!H4='[2]6-b'!$E$4:$E$313),0))</f>
        <v>0.30641280429506512</v>
      </c>
      <c r="I9">
        <f t="array" ref="I9">INDEX('[2]6-b'!$P$4:$P$313,MATCH(1,('4-b'!$B$2='[2]6-b'!$C$4:$C$313)*('4-b'!$C$2='[2]6-b'!$F$4:$F$313)*('4-b'!I5='[2]6-b'!$B$4:$B$313)*('4-b'!I4='[2]6-b'!$E$4:$E$313),0))</f>
        <v>0.39098043646694219</v>
      </c>
      <c r="J9">
        <f t="array" ref="J9">INDEX('[2]6-b'!$P$4:$P$313,MATCH(1,('4-b'!$B$2='[2]6-b'!$C$4:$C$313)*('4-b'!$C$2='[2]6-b'!$F$4:$F$313)*('4-b'!J5='[2]6-b'!$B$4:$B$313)*('4-b'!J4='[2]6-b'!$E$4:$E$313),0))</f>
        <v>0.3741402969057413</v>
      </c>
      <c r="K9">
        <f t="array" ref="K9">INDEX('[2]6-b'!$P$4:$P$313,MATCH(1,('4-b'!$B$2='[2]6-b'!$C$4:$C$313)*('4-b'!$C$2='[2]6-b'!$F$4:$F$313)*('4-b'!K5='[2]6-b'!$B$4:$B$313)*('4-b'!K4='[2]6-b'!$E$4:$E$313),0))</f>
        <v>0.3428313475533909</v>
      </c>
      <c r="L9">
        <f t="array" ref="L9">INDEX('[2]6-b'!$P$4:$P$313,MATCH(1,('4-b'!$B$2='[2]6-b'!$C$4:$C$313)*('4-b'!$C$2='[2]6-b'!$F$4:$F$313)*('4-b'!L5='[2]6-b'!$B$4:$B$313)*('4-b'!L4='[2]6-b'!$E$4:$E$313),0))</f>
        <v>0.33719039444518251</v>
      </c>
      <c r="M9">
        <f t="array" ref="M9">INDEX('[2]6-b'!$P$4:$P$313,MATCH(1,('4-b'!$B$2='[2]6-b'!$C$4:$C$313)*('4-b'!$C$2='[2]6-b'!$F$4:$F$313)*('4-b'!M5='[2]6-b'!$B$4:$B$313)*('4-b'!M4='[2]6-b'!$E$4:$E$313),0))</f>
        <v>0.34745256674982578</v>
      </c>
      <c r="N9">
        <f t="array" ref="N9">INDEX('[2]6-b'!$P$4:$P$313,MATCH(1,('4-b'!$B$2='[2]6-b'!$C$4:$C$313)*('4-b'!$C$2='[2]6-b'!$F$4:$F$313)*('4-b'!N5='[2]6-b'!$B$4:$B$313)*('4-b'!N4='[2]6-b'!$E$4:$E$313),0))</f>
        <v>0.34722019493682649</v>
      </c>
      <c r="O9">
        <f t="array" ref="O9">INDEX('[2]6-b'!$P$4:$P$313,MATCH(1,('4-b'!$B$2='[2]6-b'!$C$4:$C$313)*('4-b'!$C$2='[2]6-b'!$F$4:$F$313)*('4-b'!O5='[2]6-b'!$B$4:$B$313)*('4-b'!O4='[2]6-b'!$E$4:$E$313),0))</f>
        <v>0.34238765904234009</v>
      </c>
    </row>
    <row r="10" spans="1:15">
      <c r="A10" t="s">
        <v>160</v>
      </c>
      <c r="B10" t="e">
        <f t="array" ref="B10">INDEX('[2]6-b'!$S$4:$S$313,MATCH(1,('4-b'!$B$2='[2]6-b'!$C$4:$C$313)*('4-b'!$C$2='[2]6-b'!$F$4:$F$313)*('4-b'!B5='[2]6-b'!$B$4:$B$313)*('4-b'!B4='[2]6-b'!$E$4:$E$313),0))</f>
        <v>#N/A</v>
      </c>
      <c r="C10">
        <f t="array" ref="C10">INDEX('[2]6-b'!$S$4:$S$313,MATCH(1,('4-b'!$B$2='[2]6-b'!$C$4:$C$313)*('4-b'!$C$2='[2]6-b'!$F$4:$F$313)*('4-b'!C5='[2]6-b'!$B$4:$B$313)*('4-b'!C4='[2]6-b'!$E$4:$E$313),0))</f>
        <v>0</v>
      </c>
      <c r="D10">
        <f t="array" ref="D10">INDEX('[2]6-b'!$S$4:$S$313,MATCH(1,('4-b'!$B$2='[2]6-b'!$C$4:$C$313)*('4-b'!$C$2='[2]6-b'!$F$4:$F$313)*('4-b'!D5='[2]6-b'!$B$4:$B$313)*('4-b'!D4='[2]6-b'!$E$4:$E$313),0))</f>
        <v>0</v>
      </c>
      <c r="E10">
        <f t="array" ref="E10">INDEX('[2]6-b'!$S$4:$S$313,MATCH(1,('4-b'!$B$2='[2]6-b'!$C$4:$C$313)*('4-b'!$C$2='[2]6-b'!$F$4:$F$313)*('4-b'!E5='[2]6-b'!$B$4:$B$313)*('4-b'!E4='[2]6-b'!$E$4:$E$313),0))</f>
        <v>0</v>
      </c>
      <c r="F10">
        <f t="array" ref="F10">INDEX('[2]6-b'!$S$4:$S$313,MATCH(1,('4-b'!$B$2='[2]6-b'!$C$4:$C$313)*('4-b'!$C$2='[2]6-b'!$F$4:$F$313)*('4-b'!F5='[2]6-b'!$B$4:$B$313)*('4-b'!F4='[2]6-b'!$E$4:$E$313),0))</f>
        <v>0</v>
      </c>
      <c r="G10">
        <f t="array" ref="G10">INDEX('[2]6-b'!$S$4:$S$313,MATCH(1,('4-b'!$B$2='[2]6-b'!$C$4:$C$313)*('4-b'!$C$2='[2]6-b'!$F$4:$F$313)*('4-b'!G5='[2]6-b'!$B$4:$B$313)*('4-b'!G4='[2]6-b'!$E$4:$E$313),0))</f>
        <v>0</v>
      </c>
      <c r="H10">
        <f t="array" ref="H10">INDEX('[2]6-b'!$S$4:$S$313,MATCH(1,('4-b'!$B$2='[2]6-b'!$C$4:$C$313)*('4-b'!$C$2='[2]6-b'!$F$4:$F$313)*('4-b'!H5='[2]6-b'!$B$4:$B$313)*('4-b'!H4='[2]6-b'!$E$4:$E$313),0))</f>
        <v>0</v>
      </c>
      <c r="I10">
        <f t="array" ref="I10">INDEX('[2]6-b'!$S$4:$S$313,MATCH(1,('4-b'!$B$2='[2]6-b'!$C$4:$C$313)*('4-b'!$C$2='[2]6-b'!$F$4:$F$313)*('4-b'!I5='[2]6-b'!$B$4:$B$313)*('4-b'!I4='[2]6-b'!$E$4:$E$313),0))</f>
        <v>0</v>
      </c>
      <c r="J10">
        <f t="array" ref="J10">INDEX('[2]6-b'!$S$4:$S$313,MATCH(1,('4-b'!$B$2='[2]6-b'!$C$4:$C$313)*('4-b'!$C$2='[2]6-b'!$F$4:$F$313)*('4-b'!J5='[2]6-b'!$B$4:$B$313)*('4-b'!J4='[2]6-b'!$E$4:$E$313),0))</f>
        <v>0</v>
      </c>
      <c r="K10">
        <f t="array" ref="K10">INDEX('[2]6-b'!$S$4:$S$313,MATCH(1,('4-b'!$B$2='[2]6-b'!$C$4:$C$313)*('4-b'!$C$2='[2]6-b'!$F$4:$F$313)*('4-b'!K5='[2]6-b'!$B$4:$B$313)*('4-b'!K4='[2]6-b'!$E$4:$E$313),0))</f>
        <v>0</v>
      </c>
      <c r="L10">
        <f t="array" ref="L10">INDEX('[2]6-b'!$S$4:$S$313,MATCH(1,('4-b'!$B$2='[2]6-b'!$C$4:$C$313)*('4-b'!$C$2='[2]6-b'!$F$4:$F$313)*('4-b'!L5='[2]6-b'!$B$4:$B$313)*('4-b'!L4='[2]6-b'!$E$4:$E$313),0))</f>
        <v>0</v>
      </c>
      <c r="M10">
        <f t="array" ref="M10">INDEX('[2]6-b'!$S$4:$S$313,MATCH(1,('4-b'!$B$2='[2]6-b'!$C$4:$C$313)*('4-b'!$C$2='[2]6-b'!$F$4:$F$313)*('4-b'!M5='[2]6-b'!$B$4:$B$313)*('4-b'!M4='[2]6-b'!$E$4:$E$313),0))</f>
        <v>0</v>
      </c>
      <c r="N10">
        <f t="array" ref="N10">INDEX('[2]6-b'!$S$4:$S$313,MATCH(1,('4-b'!$B$2='[2]6-b'!$C$4:$C$313)*('4-b'!$C$2='[2]6-b'!$F$4:$F$313)*('4-b'!N5='[2]6-b'!$B$4:$B$313)*('4-b'!N4='[2]6-b'!$E$4:$E$313),0))</f>
        <v>0</v>
      </c>
      <c r="O10">
        <f t="array" ref="O10">INDEX('[2]6-b'!$S$4:$S$313,MATCH(1,('4-b'!$B$2='[2]6-b'!$C$4:$C$313)*('4-b'!$C$2='[2]6-b'!$F$4:$F$313)*('4-b'!O5='[2]6-b'!$B$4:$B$313)*('4-b'!O4='[2]6-b'!$E$4:$E$313),0))</f>
        <v>0</v>
      </c>
    </row>
    <row r="11" spans="1:15">
      <c r="A11" t="s">
        <v>161</v>
      </c>
      <c r="B11" t="e">
        <f t="array" ref="B11">INDEX('[2]6-b'!$R$4:$R$313,MATCH(1,('4-b'!$B$2='[2]6-b'!$C$4:$C$313)*('4-b'!$C$2='[2]6-b'!$F$4:$F$313)*('4-b'!B5='[2]6-b'!$B$4:$B$313)*('4-b'!B4='[2]6-b'!$E$4:$E$313),0))</f>
        <v>#N/A</v>
      </c>
      <c r="C11">
        <f t="array" ref="C11">INDEX('[2]6-b'!$R$4:$R$313,MATCH(1,('4-b'!$B$2='[2]6-b'!$C$4:$C$313)*('4-b'!$C$2='[2]6-b'!$F$4:$F$313)*('4-b'!C5='[2]6-b'!$B$4:$B$313)*('4-b'!C4='[2]6-b'!$E$4:$E$313),0))</f>
        <v>104.34368855598285</v>
      </c>
      <c r="D11">
        <f t="array" ref="D11">INDEX('[2]6-b'!$R$4:$R$313,MATCH(1,('4-b'!$B$2='[2]6-b'!$C$4:$C$313)*('4-b'!$C$2='[2]6-b'!$F$4:$F$313)*('4-b'!D5='[2]6-b'!$B$4:$B$313)*('4-b'!D4='[2]6-b'!$E$4:$E$313),0))</f>
        <v>103.35430406689878</v>
      </c>
      <c r="E11">
        <f t="array" ref="E11">INDEX('[2]6-b'!$R$4:$R$313,MATCH(1,('4-b'!$B$2='[2]6-b'!$C$4:$C$313)*('4-b'!$C$2='[2]6-b'!$F$4:$F$313)*('4-b'!E5='[2]6-b'!$B$4:$B$313)*('4-b'!E4='[2]6-b'!$E$4:$E$313),0))</f>
        <v>104.10410816268543</v>
      </c>
      <c r="F11">
        <f t="array" ref="F11">INDEX('[2]6-b'!$R$4:$R$313,MATCH(1,('4-b'!$B$2='[2]6-b'!$C$4:$C$313)*('4-b'!$C$2='[2]6-b'!$F$4:$F$313)*('4-b'!F5='[2]6-b'!$B$4:$B$313)*('4-b'!F4='[2]6-b'!$E$4:$E$313),0))</f>
        <v>107.22730821451881</v>
      </c>
      <c r="G11">
        <f t="array" ref="G11">INDEX('[2]6-b'!$R$4:$R$313,MATCH(1,('4-b'!$B$2='[2]6-b'!$C$4:$C$313)*('4-b'!$C$2='[2]6-b'!$F$4:$F$313)*('4-b'!G5='[2]6-b'!$B$4:$B$313)*('4-b'!G4='[2]6-b'!$E$4:$E$313),0))</f>
        <v>108.83452004981689</v>
      </c>
      <c r="H11">
        <f t="array" ref="H11">INDEX('[2]6-b'!$R$4:$R$313,MATCH(1,('4-b'!$B$2='[2]6-b'!$C$4:$C$313)*('4-b'!$C$2='[2]6-b'!$F$4:$F$313)*('4-b'!H5='[2]6-b'!$B$4:$B$313)*('4-b'!H4='[2]6-b'!$E$4:$E$313),0))</f>
        <v>110.01498477700173</v>
      </c>
      <c r="I11">
        <f t="array" ref="I11">INDEX('[2]6-b'!$R$4:$R$313,MATCH(1,('4-b'!$B$2='[2]6-b'!$C$4:$C$313)*('4-b'!$C$2='[2]6-b'!$F$4:$F$313)*('4-b'!I5='[2]6-b'!$B$4:$B$313)*('4-b'!I4='[2]6-b'!$E$4:$E$313),0))</f>
        <v>86.219147701141338</v>
      </c>
      <c r="J11">
        <f t="array" ref="J11">INDEX('[2]6-b'!$R$4:$R$313,MATCH(1,('4-b'!$B$2='[2]6-b'!$C$4:$C$313)*('4-b'!$C$2='[2]6-b'!$F$4:$F$313)*('4-b'!J5='[2]6-b'!$B$4:$B$313)*('4-b'!J4='[2]6-b'!$E$4:$E$313),0))</f>
        <v>90.099891080411211</v>
      </c>
      <c r="K11">
        <f t="array" ref="K11">INDEX('[2]6-b'!$R$4:$R$313,MATCH(1,('4-b'!$B$2='[2]6-b'!$C$4:$C$313)*('4-b'!$C$2='[2]6-b'!$F$4:$F$313)*('4-b'!K5='[2]6-b'!$B$4:$B$313)*('4-b'!K4='[2]6-b'!$E$4:$E$313),0))</f>
        <v>98.328231185889933</v>
      </c>
      <c r="L11">
        <f t="array" ref="L11">INDEX('[2]6-b'!$R$4:$R$313,MATCH(1,('4-b'!$B$2='[2]6-b'!$C$4:$C$313)*('4-b'!$C$2='[2]6-b'!$F$4:$F$313)*('4-b'!L5='[2]6-b'!$B$4:$B$313)*('4-b'!L4='[2]6-b'!$E$4:$E$313),0))</f>
        <v>99.973191868252584</v>
      </c>
      <c r="M11">
        <f t="array" ref="M11">INDEX('[2]6-b'!$R$4:$R$313,MATCH(1,('4-b'!$B$2='[2]6-b'!$C$4:$C$313)*('4-b'!$C$2='[2]6-b'!$F$4:$F$313)*('4-b'!M5='[2]6-b'!$B$4:$B$313)*('4-b'!M4='[2]6-b'!$E$4:$E$313),0))</f>
        <v>97.020437394759597</v>
      </c>
      <c r="N11">
        <f t="array" ref="N11">INDEX('[2]6-b'!$R$4:$R$313,MATCH(1,('4-b'!$B$2='[2]6-b'!$C$4:$C$313)*('4-b'!$C$2='[2]6-b'!$F$4:$F$313)*('4-b'!N5='[2]6-b'!$B$4:$B$313)*('4-b'!N4='[2]6-b'!$E$4:$E$313),0))</f>
        <v>97.08536684086944</v>
      </c>
      <c r="O11">
        <f t="array" ref="O11">INDEX('[2]6-b'!$R$4:$R$313,MATCH(1,('4-b'!$B$2='[2]6-b'!$C$4:$C$313)*('4-b'!$C$2='[2]6-b'!$F$4:$F$313)*('4-b'!O5='[2]6-b'!$B$4:$B$313)*('4-b'!O4='[2]6-b'!$E$4:$E$313),0))</f>
        <v>98.455651393181142</v>
      </c>
    </row>
    <row r="12" spans="1:15">
      <c r="A12" t="s">
        <v>69</v>
      </c>
      <c r="B12" t="e">
        <f t="array" ref="B12">INDEX('[2]6-b'!$O$4:$O$313,MATCH(1,('4-b'!$B$2='[2]6-b'!$C$4:$C$313)*('4-b'!$C$2='[2]6-b'!$F$4:$F$313)*('4-b'!B5='[2]6-b'!$B$4:$B$313)*('4-b'!B4='[2]6-b'!$E$4:$E$313),0))</f>
        <v>#N/A</v>
      </c>
      <c r="C12">
        <f t="array" ref="C12">INDEX('[2]6-b'!$O$4:$O$313,MATCH(1,('4-b'!$B$2='[2]6-b'!$C$4:$C$313)*('4-b'!$C$2='[2]6-b'!$F$4:$F$313)*('4-b'!C5='[2]6-b'!$B$4:$B$313)*('4-b'!C4='[2]6-b'!$E$4:$E$313),0))</f>
        <v>272.52071450181148</v>
      </c>
      <c r="D12">
        <f t="array" ref="D12">INDEX('[2]6-b'!$O$4:$O$313,MATCH(1,('4-b'!$B$2='[2]6-b'!$C$4:$C$313)*('4-b'!$C$2='[2]6-b'!$F$4:$F$313)*('4-b'!D5='[2]6-b'!$B$4:$B$313)*('4-b'!D4='[2]6-b'!$E$4:$E$313),0))</f>
        <v>320.56494597515422</v>
      </c>
      <c r="E12">
        <f t="array" ref="E12">INDEX('[2]6-b'!$O$4:$O$313,MATCH(1,('4-b'!$B$2='[2]6-b'!$C$4:$C$313)*('4-b'!$C$2='[2]6-b'!$F$4:$F$313)*('4-b'!E5='[2]6-b'!$B$4:$B$313)*('4-b'!E4='[2]6-b'!$E$4:$E$313),0))</f>
        <v>344.44183349527111</v>
      </c>
      <c r="F12">
        <f t="array" ref="F12">INDEX('[2]6-b'!$O$4:$O$313,MATCH(1,('4-b'!$B$2='[2]6-b'!$C$4:$C$313)*('4-b'!$C$2='[2]6-b'!$F$4:$F$313)*('4-b'!F5='[2]6-b'!$B$4:$B$313)*('4-b'!F4='[2]6-b'!$E$4:$E$313),0))</f>
        <v>360.01775870151931</v>
      </c>
      <c r="G12">
        <f t="array" ref="G12">INDEX('[2]6-b'!$O$4:$O$313,MATCH(1,('4-b'!$B$2='[2]6-b'!$C$4:$C$313)*('4-b'!$C$2='[2]6-b'!$F$4:$F$313)*('4-b'!G5='[2]6-b'!$B$4:$B$313)*('4-b'!G4='[2]6-b'!$E$4:$E$313),0))</f>
        <v>369.75655381669378</v>
      </c>
      <c r="H12">
        <f t="array" ref="H12">INDEX('[2]6-b'!$O$4:$O$313,MATCH(1,('4-b'!$B$2='[2]6-b'!$C$4:$C$313)*('4-b'!$C$2='[2]6-b'!$F$4:$F$313)*('4-b'!H5='[2]6-b'!$B$4:$B$313)*('4-b'!H4='[2]6-b'!$E$4:$E$313),0))</f>
        <v>377.5639298584772</v>
      </c>
      <c r="I12">
        <f t="array" ref="I12">INDEX('[2]6-b'!$O$4:$O$313,MATCH(1,('4-b'!$B$2='[2]6-b'!$C$4:$C$313)*('4-b'!$C$2='[2]6-b'!$F$4:$F$313)*('4-b'!I5='[2]6-b'!$B$4:$B$313)*('4-b'!I4='[2]6-b'!$E$4:$E$313),0))</f>
        <v>233.41244834710739</v>
      </c>
      <c r="J12">
        <f t="array" ref="J12">INDEX('[2]6-b'!$O$4:$O$313,MATCH(1,('4-b'!$B$2='[2]6-b'!$C$4:$C$313)*('4-b'!$C$2='[2]6-b'!$F$4:$F$313)*('4-b'!J5='[2]6-b'!$B$4:$B$313)*('4-b'!J4='[2]6-b'!$E$4:$E$313),0))</f>
        <v>352.51153639778209</v>
      </c>
      <c r="K12">
        <f t="array" ref="K12">INDEX('[2]6-b'!$O$4:$O$313,MATCH(1,('4-b'!$B$2='[2]6-b'!$C$4:$C$313)*('4-b'!$C$2='[2]6-b'!$F$4:$F$313)*('4-b'!K5='[2]6-b'!$B$4:$B$313)*('4-b'!K4='[2]6-b'!$E$4:$E$313),0))</f>
        <v>392.31794004702772</v>
      </c>
      <c r="L12">
        <f t="array" ref="L12">INDEX('[2]6-b'!$O$4:$O$313,MATCH(1,('4-b'!$B$2='[2]6-b'!$C$4:$C$313)*('4-b'!$C$2='[2]6-b'!$F$4:$F$313)*('4-b'!L5='[2]6-b'!$B$4:$B$313)*('4-b'!L4='[2]6-b'!$E$4:$E$313),0))</f>
        <v>400.66441742243597</v>
      </c>
      <c r="M12">
        <f t="array" ref="M12">INDEX('[2]6-b'!$O$4:$O$313,MATCH(1,('4-b'!$B$2='[2]6-b'!$C$4:$C$313)*('4-b'!$C$2='[2]6-b'!$F$4:$F$313)*('4-b'!M5='[2]6-b'!$B$4:$B$313)*('4-b'!M4='[2]6-b'!$E$4:$E$313),0))</f>
        <v>390.02500635092269</v>
      </c>
      <c r="N12">
        <f t="array" ref="N12">INDEX('[2]6-b'!$O$4:$O$313,MATCH(1,('4-b'!$B$2='[2]6-b'!$C$4:$C$313)*('4-b'!$C$2='[2]6-b'!$F$4:$F$313)*('4-b'!N5='[2]6-b'!$B$4:$B$313)*('4-b'!N4='[2]6-b'!$E$4:$E$313),0))</f>
        <v>390.15026955601792</v>
      </c>
      <c r="O12">
        <f t="array" ref="O12">INDEX('[2]6-b'!$O$4:$O$313,MATCH(1,('4-b'!$B$2='[2]6-b'!$C$4:$C$313)*('4-b'!$C$2='[2]6-b'!$F$4:$F$313)*('4-b'!O5='[2]6-b'!$B$4:$B$313)*('4-b'!O4='[2]6-b'!$E$4:$E$313),0))</f>
        <v>396.50935405541719</v>
      </c>
    </row>
    <row r="13" spans="1:15">
      <c r="A13" t="s">
        <v>54</v>
      </c>
      <c r="B13" t="e">
        <f t="array" ref="B13">INDEX('[2]6-b'!$G$4:$G$313,MATCH(1,('4-b'!$B$2='[2]6-b'!$C$4:$C$313)*('4-b'!$C$2='[2]6-b'!$F$4:$F$313)*('4-b'!B5='[2]6-b'!$B$4:$B$313)*('4-b'!B4='[2]6-b'!$E$4:$E$313),0))</f>
        <v>#N/A</v>
      </c>
      <c r="C13">
        <f t="array" ref="C13">INDEX('[2]6-b'!$G$4:$G$313,MATCH(1,('4-b'!$B$2='[2]6-b'!$C$4:$C$313)*('4-b'!$C$2='[2]6-b'!$F$4:$F$313)*('4-b'!C5='[2]6-b'!$B$4:$B$313)*('4-b'!C4='[2]6-b'!$E$4:$E$313),0))</f>
        <v>38375.713929944439</v>
      </c>
      <c r="D13">
        <f t="array" ref="D13">INDEX('[2]6-b'!$G$4:$G$313,MATCH(1,('4-b'!$B$2='[2]6-b'!$C$4:$C$313)*('4-b'!$C$2='[2]6-b'!$F$4:$F$313)*('4-b'!D5='[2]6-b'!$B$4:$B$313)*('4-b'!D4='[2]6-b'!$E$4:$E$313),0))</f>
        <v>37490.264228409593</v>
      </c>
      <c r="E13">
        <f t="array" ref="E13">INDEX('[2]6-b'!$G$4:$G$313,MATCH(1,('4-b'!$B$2='[2]6-b'!$C$4:$C$313)*('4-b'!$C$2='[2]6-b'!$F$4:$F$313)*('4-b'!E5='[2]6-b'!$B$4:$B$313)*('4-b'!E4='[2]6-b'!$E$4:$E$313),0))</f>
        <v>37059.605962149442</v>
      </c>
      <c r="F13">
        <f t="array" ref="F13">INDEX('[2]6-b'!$G$4:$G$313,MATCH(1,('4-b'!$B$2='[2]6-b'!$C$4:$C$313)*('4-b'!$C$2='[2]6-b'!$F$4:$F$313)*('4-b'!F5='[2]6-b'!$B$4:$B$313)*('4-b'!F4='[2]6-b'!$E$4:$E$313),0))</f>
        <v>36488.718660671002</v>
      </c>
      <c r="G13">
        <f t="array" ref="G13">INDEX('[2]6-b'!$G$4:$G$313,MATCH(1,('4-b'!$B$2='[2]6-b'!$C$4:$C$313)*('4-b'!$C$2='[2]6-b'!$F$4:$F$313)*('4-b'!G5='[2]6-b'!$B$4:$B$313)*('4-b'!G4='[2]6-b'!$E$4:$E$313),0))</f>
        <v>36110.52726225667</v>
      </c>
      <c r="H13">
        <f t="array" ref="H13">INDEX('[2]6-b'!$G$4:$G$313,MATCH(1,('4-b'!$B$2='[2]6-b'!$C$4:$C$313)*('4-b'!$C$2='[2]6-b'!$F$4:$F$313)*('4-b'!H5='[2]6-b'!$B$4:$B$313)*('4-b'!H4='[2]6-b'!$E$4:$E$313),0))</f>
        <v>35750.038401538157</v>
      </c>
      <c r="I13">
        <f t="array" ref="I13">INDEX('[2]6-b'!$G$4:$G$313,MATCH(1,('4-b'!$B$2='[2]6-b'!$C$4:$C$313)*('4-b'!$C$2='[2]6-b'!$F$4:$F$313)*('4-b'!I5='[2]6-b'!$B$4:$B$313)*('4-b'!I4='[2]6-b'!$E$4:$E$313),0))</f>
        <v>50864.216038223138</v>
      </c>
      <c r="J13">
        <f t="array" ref="J13">INDEX('[2]6-b'!$G$4:$G$313,MATCH(1,('4-b'!$B$2='[2]6-b'!$C$4:$C$313)*('4-b'!$C$2='[2]6-b'!$F$4:$F$313)*('4-b'!J5='[2]6-b'!$B$4:$B$313)*('4-b'!J4='[2]6-b'!$E$4:$E$313),0))</f>
        <v>48566.222983366133</v>
      </c>
      <c r="K13">
        <f t="array" ref="K13">INDEX('[2]6-b'!$G$4:$G$313,MATCH(1,('4-b'!$B$2='[2]6-b'!$C$4:$C$313)*('4-b'!$C$2='[2]6-b'!$F$4:$F$313)*('4-b'!K5='[2]6-b'!$B$4:$B$313)*('4-b'!K4='[2]6-b'!$E$4:$E$313),0))</f>
        <v>43136.210790089011</v>
      </c>
      <c r="L13">
        <f t="array" ref="L13">INDEX('[2]6-b'!$G$4:$G$313,MATCH(1,('4-b'!$B$2='[2]6-b'!$C$4:$C$313)*('4-b'!$C$2='[2]6-b'!$F$4:$F$313)*('4-b'!L5='[2]6-b'!$B$4:$B$313)*('4-b'!L4='[2]6-b'!$E$4:$E$313),0))</f>
        <v>42072.576307067291</v>
      </c>
      <c r="M13">
        <f t="array" ref="M13">INDEX('[2]6-b'!$G$4:$G$313,MATCH(1,('4-b'!$B$2='[2]6-b'!$C$4:$C$313)*('4-b'!$C$2='[2]6-b'!$F$4:$F$313)*('4-b'!M5='[2]6-b'!$B$4:$B$313)*('4-b'!M4='[2]6-b'!$E$4:$E$313),0))</f>
        <v>41017.171623100417</v>
      </c>
      <c r="N13">
        <f t="array" ref="N13">INDEX('[2]6-b'!$G$4:$G$313,MATCH(1,('4-b'!$B$2='[2]6-b'!$C$4:$C$313)*('4-b'!$C$2='[2]6-b'!$F$4:$F$313)*('4-b'!N5='[2]6-b'!$B$4:$B$313)*('4-b'!N4='[2]6-b'!$E$4:$E$313),0))</f>
        <v>40298.043882620928</v>
      </c>
      <c r="O13">
        <f t="array" ref="O13">INDEX('[2]6-b'!$G$4:$G$313,MATCH(1,('4-b'!$B$2='[2]6-b'!$C$4:$C$313)*('4-b'!$C$2='[2]6-b'!$F$4:$F$313)*('4-b'!O5='[2]6-b'!$B$4:$B$313)*('4-b'!O4='[2]6-b'!$E$4:$E$313),0))</f>
        <v>39632.951199284536</v>
      </c>
    </row>
    <row r="14" spans="1:15">
      <c r="A14" t="s">
        <v>58</v>
      </c>
      <c r="B14" t="e">
        <f t="array" ref="B14">INDEX('[2]6-b'!$I$4:$I$313,MATCH(1,('4-b'!$B$2='[2]6-b'!$C$4:$C$313)*('4-b'!$C$2='[2]6-b'!$F$4:$F$313)*('4-b'!B5='[2]6-b'!$B$4:$B$313)*('4-b'!B4='[2]6-b'!$E$4:$E$313),0))</f>
        <v>#N/A</v>
      </c>
      <c r="C14">
        <f t="array" ref="C14">INDEX('[2]6-b'!$I$4:$I$313,MATCH(1,('4-b'!$B$2='[2]6-b'!$C$4:$C$313)*('4-b'!$C$2='[2]6-b'!$F$4:$F$313)*('4-b'!C5='[2]6-b'!$B$4:$B$313)*('4-b'!C4='[2]6-b'!$E$4:$E$313),0))</f>
        <v>162.7093125788623</v>
      </c>
      <c r="D14">
        <f t="array" ref="D14">INDEX('[2]6-b'!$I$4:$I$313,MATCH(1,('4-b'!$B$2='[2]6-b'!$C$4:$C$313)*('4-b'!$C$2='[2]6-b'!$F$4:$F$313)*('4-b'!D5='[2]6-b'!$B$4:$B$313)*('4-b'!D4='[2]6-b'!$E$4:$E$313),0))</f>
        <v>160.62152703593151</v>
      </c>
      <c r="E14">
        <f t="array" ref="E14">INDEX('[2]6-b'!$I$4:$I$313,MATCH(1,('4-b'!$B$2='[2]6-b'!$C$4:$C$313)*('4-b'!$C$2='[2]6-b'!$F$4:$F$313)*('4-b'!E5='[2]6-b'!$B$4:$B$313)*('4-b'!E4='[2]6-b'!$E$4:$E$313),0))</f>
        <v>159.78054651249701</v>
      </c>
      <c r="F14">
        <f t="array" ref="F14">INDEX('[2]6-b'!$I$4:$I$313,MATCH(1,('4-b'!$B$2='[2]6-b'!$C$4:$C$313)*('4-b'!$C$2='[2]6-b'!$F$4:$F$313)*('4-b'!F5='[2]6-b'!$B$4:$B$313)*('4-b'!F4='[2]6-b'!$E$4:$E$313),0))</f>
        <v>159.05692280477561</v>
      </c>
      <c r="G14">
        <f t="array" ref="G14">INDEX('[2]6-b'!$I$4:$I$313,MATCH(1,('4-b'!$B$2='[2]6-b'!$C$4:$C$313)*('4-b'!$C$2='[2]6-b'!$F$4:$F$313)*('4-b'!G5='[2]6-b'!$B$4:$B$313)*('4-b'!G4='[2]6-b'!$E$4:$E$313),0))</f>
        <v>158.37244620251701</v>
      </c>
      <c r="H14">
        <f t="array" ref="H14">INDEX('[2]6-b'!$I$4:$I$313,MATCH(1,('4-b'!$B$2='[2]6-b'!$C$4:$C$313)*('4-b'!$C$2='[2]6-b'!$F$4:$F$313)*('4-b'!H5='[2]6-b'!$B$4:$B$313)*('4-b'!H4='[2]6-b'!$E$4:$E$313),0))</f>
        <v>158.06461278223139</v>
      </c>
      <c r="I14">
        <f t="array" ref="I14">INDEX('[2]6-b'!$I$4:$I$313,MATCH(1,('4-b'!$B$2='[2]6-b'!$C$4:$C$313)*('4-b'!$C$2='[2]6-b'!$F$4:$F$313)*('4-b'!I5='[2]6-b'!$B$4:$B$313)*('4-b'!I4='[2]6-b'!$E$4:$E$313),0))</f>
        <v>169.90515237603299</v>
      </c>
      <c r="J14">
        <f t="array" ref="J14">INDEX('[2]6-b'!$I$4:$I$313,MATCH(1,('4-b'!$B$2='[2]6-b'!$C$4:$C$313)*('4-b'!$C$2='[2]6-b'!$F$4:$F$313)*('4-b'!J5='[2]6-b'!$B$4:$B$313)*('4-b'!J4='[2]6-b'!$E$4:$E$313),0))</f>
        <v>159.7365855839742</v>
      </c>
      <c r="K14">
        <f t="array" ref="K14">INDEX('[2]6-b'!$I$4:$I$313,MATCH(1,('4-b'!$B$2='[2]6-b'!$C$4:$C$313)*('4-b'!$C$2='[2]6-b'!$F$4:$F$313)*('4-b'!K5='[2]6-b'!$B$4:$B$313)*('4-b'!K4='[2]6-b'!$E$4:$E$313),0))</f>
        <v>158.15084368945921</v>
      </c>
      <c r="L14">
        <f t="array" ref="L14">INDEX('[2]6-b'!$I$4:$I$313,MATCH(1,('4-b'!$B$2='[2]6-b'!$C$4:$C$313)*('4-b'!$C$2='[2]6-b'!$F$4:$F$313)*('4-b'!L5='[2]6-b'!$B$4:$B$313)*('4-b'!L4='[2]6-b'!$E$4:$E$313),0))</f>
        <v>154.2799574857878</v>
      </c>
      <c r="M14">
        <f t="array" ref="M14">INDEX('[2]6-b'!$I$4:$I$313,MATCH(1,('4-b'!$B$2='[2]6-b'!$C$4:$C$313)*('4-b'!$C$2='[2]6-b'!$F$4:$F$313)*('4-b'!M5='[2]6-b'!$B$4:$B$313)*('4-b'!M4='[2]6-b'!$E$4:$E$313),0))</f>
        <v>154.72070433360909</v>
      </c>
      <c r="N14">
        <f t="array" ref="N14">INDEX('[2]6-b'!$I$4:$I$313,MATCH(1,('4-b'!$B$2='[2]6-b'!$C$4:$C$313)*('4-b'!$C$2='[2]6-b'!$F$4:$F$313)*('4-b'!N5='[2]6-b'!$B$4:$B$313)*('4-b'!N4='[2]6-b'!$E$4:$E$313),0))</f>
        <v>154.3345847344095</v>
      </c>
      <c r="O14">
        <f t="array" ref="O14">INDEX('[2]6-b'!$I$4:$I$313,MATCH(1,('4-b'!$B$2='[2]6-b'!$C$4:$C$313)*('4-b'!$C$2='[2]6-b'!$F$4:$F$313)*('4-b'!O5='[2]6-b'!$B$4:$B$313)*('4-b'!O4='[2]6-b'!$E$4:$E$313),0))</f>
        <v>154.037104246502</v>
      </c>
    </row>
    <row r="15" spans="1:15">
      <c r="A15" t="s">
        <v>60</v>
      </c>
      <c r="B15" t="e">
        <f t="array" ref="B15">INDEX('[2]6-b'!$J$4:$J$313,MATCH(1,('4-b'!$B$2='[2]6-b'!$C$4:$C$313)*('4-b'!$C$2='[2]6-b'!$F$4:$F$313)*('4-b'!B5='[2]6-b'!$B$4:$B$313)*('4-b'!B4='[2]6-b'!$E$4:$E$313),0))</f>
        <v>#N/A</v>
      </c>
      <c r="C15">
        <f t="array" ref="C15">INDEX('[2]6-b'!$J$4:$J$313,MATCH(1,('4-b'!$B$2='[2]6-b'!$C$4:$C$313)*('4-b'!$C$2='[2]6-b'!$F$4:$F$313)*('4-b'!C5='[2]6-b'!$B$4:$B$313)*('4-b'!C4='[2]6-b'!$E$4:$E$313),0))</f>
        <v>4.1461059540587798E-2</v>
      </c>
      <c r="D15">
        <f t="array" ref="D15">INDEX('[2]6-b'!$J$4:$J$313,MATCH(1,('4-b'!$B$2='[2]6-b'!$C$4:$C$313)*('4-b'!$C$2='[2]6-b'!$F$4:$F$313)*('4-b'!D5='[2]6-b'!$B$4:$B$313)*('4-b'!D4='[2]6-b'!$E$4:$E$313),0))</f>
        <v>4.2377905300429501E-2</v>
      </c>
      <c r="E15">
        <f t="array" ref="E15">INDEX('[2]6-b'!$J$4:$J$313,MATCH(1,('4-b'!$B$2='[2]6-b'!$C$4:$C$313)*('4-b'!$C$2='[2]6-b'!$F$4:$F$313)*('4-b'!E5='[2]6-b'!$B$4:$B$313)*('4-b'!E4='[2]6-b'!$E$4:$E$313),0))</f>
        <v>4.26139734756915E-2</v>
      </c>
      <c r="F15">
        <f t="array" ref="F15">INDEX('[2]6-b'!$J$4:$J$313,MATCH(1,('4-b'!$B$2='[2]6-b'!$C$4:$C$313)*('4-b'!$C$2='[2]6-b'!$F$4:$F$313)*('4-b'!F5='[2]6-b'!$B$4:$B$313)*('4-b'!F4='[2]6-b'!$E$4:$E$313),0))</f>
        <v>4.1171153892695198E-2</v>
      </c>
      <c r="G15">
        <f t="array" ref="G15">INDEX('[2]6-b'!$J$4:$J$313,MATCH(1,('4-b'!$B$2='[2]6-b'!$C$4:$C$313)*('4-b'!$C$2='[2]6-b'!$F$4:$F$313)*('4-b'!G5='[2]6-b'!$B$4:$B$313)*('4-b'!G4='[2]6-b'!$E$4:$E$313),0))</f>
        <v>4.0092127382335301E-2</v>
      </c>
      <c r="H15">
        <f t="array" ref="H15">INDEX('[2]6-b'!$J$4:$J$313,MATCH(1,('4-b'!$B$2='[2]6-b'!$C$4:$C$313)*('4-b'!$C$2='[2]6-b'!$F$4:$F$313)*('4-b'!H5='[2]6-b'!$B$4:$B$313)*('4-b'!H4='[2]6-b'!$E$4:$E$313),0))</f>
        <v>3.9462110969856697E-2</v>
      </c>
      <c r="I15">
        <f t="array" ref="I15">INDEX('[2]6-b'!$J$4:$J$313,MATCH(1,('4-b'!$B$2='[2]6-b'!$C$4:$C$313)*('4-b'!$C$2='[2]6-b'!$F$4:$F$313)*('4-b'!I5='[2]6-b'!$B$4:$B$313)*('4-b'!I4='[2]6-b'!$E$4:$E$313),0))</f>
        <v>4.7808109504132203E-2</v>
      </c>
      <c r="J15">
        <f t="array" ref="J15">INDEX('[2]6-b'!$J$4:$J$313,MATCH(1,('4-b'!$B$2='[2]6-b'!$C$4:$C$313)*('4-b'!$C$2='[2]6-b'!$F$4:$F$313)*('4-b'!J5='[2]6-b'!$B$4:$B$313)*('4-b'!J4='[2]6-b'!$E$4:$E$313),0))</f>
        <v>4.7563861563226603E-2</v>
      </c>
      <c r="K15">
        <f t="array" ref="K15">INDEX('[2]6-b'!$J$4:$J$313,MATCH(1,('4-b'!$B$2='[2]6-b'!$C$4:$C$313)*('4-b'!$C$2='[2]6-b'!$F$4:$F$313)*('4-b'!K5='[2]6-b'!$B$4:$B$313)*('4-b'!K4='[2]6-b'!$E$4:$E$313),0))</f>
        <v>4.42154517834226E-2</v>
      </c>
      <c r="L15">
        <f t="array" ref="L15">INDEX('[2]6-b'!$J$4:$J$313,MATCH(1,('4-b'!$B$2='[2]6-b'!$C$4:$C$313)*('4-b'!$C$2='[2]6-b'!$F$4:$F$313)*('4-b'!L5='[2]6-b'!$B$4:$B$313)*('4-b'!L4='[2]6-b'!$E$4:$E$313),0))</f>
        <v>4.4575861297382703E-2</v>
      </c>
      <c r="M15">
        <f t="array" ref="M15">INDEX('[2]6-b'!$J$4:$J$313,MATCH(1,('4-b'!$B$2='[2]6-b'!$C$4:$C$313)*('4-b'!$C$2='[2]6-b'!$F$4:$F$313)*('4-b'!M5='[2]6-b'!$B$4:$B$313)*('4-b'!M4='[2]6-b'!$E$4:$E$313),0))</f>
        <v>4.5500666032660002E-2</v>
      </c>
      <c r="N15">
        <f t="array" ref="N15">INDEX('[2]6-b'!$J$4:$J$313,MATCH(1,('4-b'!$B$2='[2]6-b'!$C$4:$C$313)*('4-b'!$C$2='[2]6-b'!$F$4:$F$313)*('4-b'!N5='[2]6-b'!$B$4:$B$313)*('4-b'!N4='[2]6-b'!$E$4:$E$313),0))</f>
        <v>4.4890388535381701E-2</v>
      </c>
      <c r="O15">
        <f t="array" ref="O15">INDEX('[2]6-b'!$J$4:$J$313,MATCH(1,('4-b'!$B$2='[2]6-b'!$C$4:$C$313)*('4-b'!$C$2='[2]6-b'!$F$4:$F$313)*('4-b'!O5='[2]6-b'!$B$4:$B$313)*('4-b'!O4='[2]6-b'!$E$4:$E$313),0))</f>
        <v>4.3983722695673397E-2</v>
      </c>
    </row>
    <row r="16" spans="1:15">
      <c r="A16" t="s">
        <v>67</v>
      </c>
      <c r="B16" t="e">
        <f t="array" ref="B16">INDEX('[2]6-b'!$N$4:$N$313,MATCH(1,('4-b'!$B$2='[2]6-b'!$C$4:$C$313)*('4-b'!$C$2='[2]6-b'!$F$4:$F$313)*('4-b'!B5='[2]6-b'!$B$4:$B$313)*('4-b'!B4='[2]6-b'!$E$4:$E$313),0))</f>
        <v>#N/A</v>
      </c>
      <c r="C16">
        <f t="array" ref="C16">INDEX('[2]6-b'!$N$4:$N$313,MATCH(1,('4-b'!$B$2='[2]6-b'!$C$4:$C$313)*('4-b'!$C$2='[2]6-b'!$F$4:$F$313)*('4-b'!C5='[2]6-b'!$B$4:$B$313)*('4-b'!C4='[2]6-b'!$E$4:$E$313),0))</f>
        <v>1964.3405966602959</v>
      </c>
      <c r="D16">
        <f t="array" ref="D16">INDEX('[2]6-b'!$N$4:$N$313,MATCH(1,('4-b'!$B$2='[2]6-b'!$C$4:$C$313)*('4-b'!$C$2='[2]6-b'!$F$4:$F$313)*('4-b'!D5='[2]6-b'!$B$4:$B$313)*('4-b'!D4='[2]6-b'!$E$4:$E$313),0))</f>
        <v>1789.8118091322631</v>
      </c>
      <c r="E16">
        <f t="array" ref="E16">INDEX('[2]6-b'!$N$4:$N$313,MATCH(1,('4-b'!$B$2='[2]6-b'!$C$4:$C$313)*('4-b'!$C$2='[2]6-b'!$F$4:$F$313)*('4-b'!E5='[2]6-b'!$B$4:$B$313)*('4-b'!E4='[2]6-b'!$E$4:$E$313),0))</f>
        <v>1783.1342425538221</v>
      </c>
      <c r="F16">
        <f t="array" ref="F16">INDEX('[2]6-b'!$N$4:$N$313,MATCH(1,('4-b'!$B$2='[2]6-b'!$C$4:$C$313)*('4-b'!$C$2='[2]6-b'!$F$4:$F$313)*('4-b'!F5='[2]6-b'!$B$4:$B$313)*('4-b'!F4='[2]6-b'!$E$4:$E$313),0))</f>
        <v>1736.9410647236889</v>
      </c>
      <c r="G16">
        <f t="array" ref="G16">INDEX('[2]6-b'!$N$4:$N$313,MATCH(1,('4-b'!$B$2='[2]6-b'!$C$4:$C$313)*('4-b'!$C$2='[2]6-b'!$F$4:$F$313)*('4-b'!G5='[2]6-b'!$B$4:$B$313)*('4-b'!G4='[2]6-b'!$E$4:$E$313),0))</f>
        <v>1715.225507248553</v>
      </c>
      <c r="H16">
        <f t="array" ref="H16">INDEX('[2]6-b'!$N$4:$N$313,MATCH(1,('4-b'!$B$2='[2]6-b'!$C$4:$C$313)*('4-b'!$C$2='[2]6-b'!$F$4:$F$313)*('4-b'!H5='[2]6-b'!$B$4:$B$313)*('4-b'!H4='[2]6-b'!$E$4:$E$313),0))</f>
        <v>1695.529208123641</v>
      </c>
      <c r="I16">
        <f t="array" ref="I16">INDEX('[2]6-b'!$N$4:$N$313,MATCH(1,('4-b'!$B$2='[2]6-b'!$C$4:$C$313)*('4-b'!$C$2='[2]6-b'!$F$4:$F$313)*('4-b'!I5='[2]6-b'!$B$4:$B$313)*('4-b'!I4='[2]6-b'!$E$4:$E$313),0))</f>
        <v>2450.3531766528931</v>
      </c>
      <c r="J16">
        <f t="array" ref="J16">INDEX('[2]6-b'!$N$4:$N$313,MATCH(1,('4-b'!$B$2='[2]6-b'!$C$4:$C$313)*('4-b'!$C$2='[2]6-b'!$F$4:$F$313)*('4-b'!J5='[2]6-b'!$B$4:$B$313)*('4-b'!J4='[2]6-b'!$E$4:$E$313),0))</f>
        <v>2377.347066714362</v>
      </c>
      <c r="K16">
        <f t="array" ref="K16">INDEX('[2]6-b'!$N$4:$N$313,MATCH(1,('4-b'!$B$2='[2]6-b'!$C$4:$C$313)*('4-b'!$C$2='[2]6-b'!$F$4:$F$313)*('4-b'!K5='[2]6-b'!$B$4:$B$313)*('4-b'!K4='[2]6-b'!$E$4:$E$313),0))</f>
        <v>1938.1778082313331</v>
      </c>
      <c r="L16">
        <f t="array" ref="L16">INDEX('[2]6-b'!$N$4:$N$313,MATCH(1,('4-b'!$B$2='[2]6-b'!$C$4:$C$313)*('4-b'!$C$2='[2]6-b'!$F$4:$F$313)*('4-b'!L5='[2]6-b'!$B$4:$B$313)*('4-b'!L4='[2]6-b'!$E$4:$E$313),0))</f>
        <v>1893.5660473669859</v>
      </c>
      <c r="M16">
        <f t="array" ref="M16">INDEX('[2]6-b'!$N$4:$N$313,MATCH(1,('4-b'!$B$2='[2]6-b'!$C$4:$C$313)*('4-b'!$C$2='[2]6-b'!$F$4:$F$313)*('4-b'!M5='[2]6-b'!$B$4:$B$313)*('4-b'!M4='[2]6-b'!$E$4:$E$313),0))</f>
        <v>1951.902008520007</v>
      </c>
      <c r="N16">
        <f t="array" ref="N16">INDEX('[2]6-b'!$N$4:$N$313,MATCH(1,('4-b'!$B$2='[2]6-b'!$C$4:$C$313)*('4-b'!$C$2='[2]6-b'!$F$4:$F$313)*('4-b'!N5='[2]6-b'!$B$4:$B$313)*('4-b'!N4='[2]6-b'!$E$4:$E$313),0))</f>
        <v>1947.300839166553</v>
      </c>
      <c r="O16">
        <f t="array" ref="O16">INDEX('[2]6-b'!$N$4:$N$313,MATCH(1,('4-b'!$B$2='[2]6-b'!$C$4:$C$313)*('4-b'!$C$2='[2]6-b'!$F$4:$F$313)*('4-b'!O5='[2]6-b'!$B$4:$B$313)*('4-b'!O4='[2]6-b'!$E$4:$E$313),0))</f>
        <v>1925.0152204884489</v>
      </c>
    </row>
  </sheetData>
  <conditionalFormatting sqref="A2:C2">
    <cfRule type="notContainsErrors" dxfId="10" priority="1">
      <formula>NOT(ISERROR(A2))</formula>
    </cfRule>
  </conditionalFormatting>
  <dataValidations count="2">
    <dataValidation type="list" allowBlank="1" showInputMessage="1" showErrorMessage="1" sqref="C2" xr:uid="{F8500B2E-0A73-4C2B-92B0-04BAD1F4E3D8}">
      <formula1>"car,SUV,truck"</formula1>
    </dataValidation>
    <dataValidation type="list" allowBlank="1" showInputMessage="1" showErrorMessage="1" sqref="B2" xr:uid="{0A43C530-CFAD-48A6-92E1-1AB1FC7AEEA2}">
      <formula1>"CNG,Conventional,BEV,FuelCell,Hybrid,PHEV"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41E2-3430-4677-8EED-74DA0BD6CC44}">
  <dimension ref="A1:F186"/>
  <sheetViews>
    <sheetView topLeftCell="B1" workbookViewId="0">
      <selection sqref="A1:A1048576"/>
    </sheetView>
  </sheetViews>
  <sheetFormatPr defaultRowHeight="15"/>
  <cols>
    <col min="1" max="1" width="0" hidden="1" customWidth="1"/>
    <col min="3" max="4" width="15" customWidth="1"/>
    <col min="5" max="5" width="25" customWidth="1"/>
  </cols>
  <sheetData>
    <row r="1" spans="1:6">
      <c r="B1" s="6" t="s">
        <v>15</v>
      </c>
    </row>
    <row r="2" spans="1:6" ht="30">
      <c r="B2" s="21" t="s">
        <v>148</v>
      </c>
      <c r="C2" s="54" t="s">
        <v>86</v>
      </c>
      <c r="D2" s="54"/>
      <c r="E2" s="54"/>
      <c r="F2" s="54"/>
    </row>
    <row r="3" spans="1:6">
      <c r="B3" s="23" t="s">
        <v>89</v>
      </c>
      <c r="C3" s="23" t="s">
        <v>162</v>
      </c>
      <c r="D3" s="23" t="s">
        <v>163</v>
      </c>
      <c r="E3" s="42" t="s">
        <v>164</v>
      </c>
      <c r="F3" s="42" t="s">
        <v>165</v>
      </c>
    </row>
    <row r="4" spans="1:6">
      <c r="A4" s="23">
        <v>0</v>
      </c>
      <c r="B4">
        <v>2020</v>
      </c>
      <c r="C4" t="s">
        <v>166</v>
      </c>
      <c r="D4" t="s">
        <v>167</v>
      </c>
      <c r="E4" t="s">
        <v>156</v>
      </c>
      <c r="F4">
        <f>HLOOKUP(E4,'[1]6-a'!$E$3:Q313,A4+2,FALSE)</f>
        <v>10.7</v>
      </c>
    </row>
    <row r="5" spans="1:6">
      <c r="A5" s="23">
        <v>1</v>
      </c>
      <c r="B5">
        <v>2025</v>
      </c>
      <c r="C5" t="s">
        <v>166</v>
      </c>
      <c r="D5" t="s">
        <v>167</v>
      </c>
      <c r="E5" t="s">
        <v>156</v>
      </c>
    </row>
    <row r="6" spans="1:6">
      <c r="A6" s="23">
        <v>2</v>
      </c>
      <c r="B6">
        <v>2045</v>
      </c>
      <c r="C6" t="s">
        <v>166</v>
      </c>
      <c r="D6" t="s">
        <v>168</v>
      </c>
      <c r="E6" t="s">
        <v>156</v>
      </c>
    </row>
    <row r="7" spans="1:6">
      <c r="A7" s="23">
        <v>3</v>
      </c>
      <c r="B7">
        <v>2050</v>
      </c>
      <c r="C7" t="s">
        <v>166</v>
      </c>
      <c r="D7" t="s">
        <v>168</v>
      </c>
      <c r="E7" t="s">
        <v>156</v>
      </c>
    </row>
    <row r="8" spans="1:6">
      <c r="A8" s="23">
        <v>4</v>
      </c>
      <c r="B8">
        <v>2020</v>
      </c>
      <c r="C8" t="s">
        <v>169</v>
      </c>
      <c r="D8" t="s">
        <v>167</v>
      </c>
      <c r="E8" t="s">
        <v>156</v>
      </c>
    </row>
    <row r="9" spans="1:6">
      <c r="A9" s="23">
        <v>5</v>
      </c>
      <c r="B9">
        <v>2025</v>
      </c>
      <c r="C9" t="s">
        <v>169</v>
      </c>
      <c r="D9" t="s">
        <v>167</v>
      </c>
      <c r="E9" t="s">
        <v>156</v>
      </c>
    </row>
    <row r="10" spans="1:6">
      <c r="A10" s="23">
        <v>6</v>
      </c>
      <c r="B10">
        <v>2030</v>
      </c>
      <c r="C10" t="s">
        <v>169</v>
      </c>
      <c r="D10" t="s">
        <v>167</v>
      </c>
      <c r="E10" t="s">
        <v>156</v>
      </c>
    </row>
    <row r="11" spans="1:6">
      <c r="A11" s="23">
        <v>7</v>
      </c>
      <c r="B11">
        <v>2035</v>
      </c>
      <c r="C11" t="s">
        <v>169</v>
      </c>
      <c r="D11" t="s">
        <v>167</v>
      </c>
      <c r="E11" t="s">
        <v>156</v>
      </c>
    </row>
    <row r="12" spans="1:6">
      <c r="A12" s="23">
        <v>8</v>
      </c>
      <c r="B12">
        <v>2040</v>
      </c>
      <c r="C12" t="s">
        <v>169</v>
      </c>
      <c r="D12" t="s">
        <v>167</v>
      </c>
      <c r="E12" t="s">
        <v>156</v>
      </c>
    </row>
    <row r="13" spans="1:6">
      <c r="A13" s="23">
        <v>9</v>
      </c>
      <c r="B13">
        <v>2045</v>
      </c>
      <c r="C13" t="s">
        <v>169</v>
      </c>
      <c r="D13" t="s">
        <v>167</v>
      </c>
      <c r="E13" t="s">
        <v>156</v>
      </c>
    </row>
    <row r="14" spans="1:6">
      <c r="A14" s="23">
        <v>10</v>
      </c>
      <c r="B14">
        <v>2050</v>
      </c>
      <c r="C14" t="s">
        <v>169</v>
      </c>
      <c r="D14" t="s">
        <v>167</v>
      </c>
      <c r="E14" t="s">
        <v>156</v>
      </c>
    </row>
    <row r="15" spans="1:6">
      <c r="A15" s="23">
        <v>11</v>
      </c>
      <c r="B15">
        <v>2020</v>
      </c>
      <c r="C15" t="s">
        <v>169</v>
      </c>
      <c r="D15" t="s">
        <v>170</v>
      </c>
      <c r="E15" t="s">
        <v>156</v>
      </c>
    </row>
    <row r="16" spans="1:6">
      <c r="A16" s="23">
        <v>12</v>
      </c>
      <c r="B16">
        <v>2025</v>
      </c>
      <c r="C16" t="s">
        <v>169</v>
      </c>
      <c r="D16" t="s">
        <v>170</v>
      </c>
      <c r="E16" t="s">
        <v>156</v>
      </c>
    </row>
    <row r="17" spans="1:5">
      <c r="A17" s="23">
        <v>13</v>
      </c>
      <c r="B17">
        <v>2030</v>
      </c>
      <c r="C17" t="s">
        <v>169</v>
      </c>
      <c r="D17" t="s">
        <v>170</v>
      </c>
      <c r="E17" t="s">
        <v>156</v>
      </c>
    </row>
    <row r="18" spans="1:5">
      <c r="A18" s="23">
        <v>14</v>
      </c>
      <c r="B18">
        <v>2035</v>
      </c>
      <c r="C18" t="s">
        <v>169</v>
      </c>
      <c r="D18" t="s">
        <v>170</v>
      </c>
      <c r="E18" t="s">
        <v>156</v>
      </c>
    </row>
    <row r="19" spans="1:5">
      <c r="A19" s="23">
        <v>15</v>
      </c>
      <c r="B19">
        <v>2040</v>
      </c>
      <c r="C19" t="s">
        <v>169</v>
      </c>
      <c r="D19" t="s">
        <v>170</v>
      </c>
      <c r="E19" t="s">
        <v>156</v>
      </c>
    </row>
    <row r="20" spans="1:5">
      <c r="A20" s="23">
        <v>16</v>
      </c>
      <c r="B20">
        <v>2045</v>
      </c>
      <c r="C20" t="s">
        <v>169</v>
      </c>
      <c r="D20" t="s">
        <v>170</v>
      </c>
      <c r="E20" t="s">
        <v>156</v>
      </c>
    </row>
    <row r="21" spans="1:5">
      <c r="A21" s="23">
        <v>17</v>
      </c>
      <c r="B21">
        <v>2050</v>
      </c>
      <c r="C21" t="s">
        <v>169</v>
      </c>
      <c r="D21" t="s">
        <v>170</v>
      </c>
      <c r="E21" t="s">
        <v>156</v>
      </c>
    </row>
    <row r="22" spans="1:5">
      <c r="A22" s="23">
        <v>18</v>
      </c>
      <c r="B22">
        <v>2020</v>
      </c>
      <c r="C22" t="s">
        <v>169</v>
      </c>
      <c r="D22" t="s">
        <v>168</v>
      </c>
      <c r="E22" t="s">
        <v>156</v>
      </c>
    </row>
    <row r="23" spans="1:5">
      <c r="A23" s="23">
        <v>19</v>
      </c>
      <c r="B23">
        <v>2025</v>
      </c>
      <c r="C23" t="s">
        <v>169</v>
      </c>
      <c r="D23" t="s">
        <v>168</v>
      </c>
      <c r="E23" t="s">
        <v>156</v>
      </c>
    </row>
    <row r="24" spans="1:5">
      <c r="A24" s="23">
        <v>20</v>
      </c>
      <c r="B24">
        <v>2030</v>
      </c>
      <c r="C24" t="s">
        <v>169</v>
      </c>
      <c r="D24" t="s">
        <v>168</v>
      </c>
      <c r="E24" t="s">
        <v>156</v>
      </c>
    </row>
    <row r="25" spans="1:5">
      <c r="A25" s="23">
        <v>21</v>
      </c>
      <c r="B25">
        <v>2035</v>
      </c>
      <c r="C25" t="s">
        <v>169</v>
      </c>
      <c r="D25" t="s">
        <v>168</v>
      </c>
      <c r="E25" t="s">
        <v>156</v>
      </c>
    </row>
    <row r="26" spans="1:5">
      <c r="A26" s="23">
        <v>22</v>
      </c>
      <c r="B26">
        <v>2040</v>
      </c>
      <c r="C26" t="s">
        <v>169</v>
      </c>
      <c r="D26" t="s">
        <v>168</v>
      </c>
      <c r="E26" t="s">
        <v>156</v>
      </c>
    </row>
    <row r="27" spans="1:5">
      <c r="A27" s="23">
        <v>23</v>
      </c>
      <c r="B27">
        <v>2045</v>
      </c>
      <c r="C27" t="s">
        <v>169</v>
      </c>
      <c r="D27" t="s">
        <v>168</v>
      </c>
      <c r="E27" t="s">
        <v>156</v>
      </c>
    </row>
    <row r="28" spans="1:5">
      <c r="A28" s="23">
        <v>24</v>
      </c>
      <c r="B28">
        <v>2050</v>
      </c>
      <c r="C28" t="s">
        <v>169</v>
      </c>
      <c r="D28" t="s">
        <v>168</v>
      </c>
      <c r="E28" t="s">
        <v>156</v>
      </c>
    </row>
    <row r="29" spans="1:5">
      <c r="A29" s="23">
        <v>25</v>
      </c>
      <c r="B29">
        <v>2020</v>
      </c>
      <c r="C29" t="s">
        <v>152</v>
      </c>
      <c r="D29" t="s">
        <v>167</v>
      </c>
      <c r="E29" t="s">
        <v>156</v>
      </c>
    </row>
    <row r="30" spans="1:5">
      <c r="A30" s="23">
        <v>26</v>
      </c>
      <c r="B30">
        <v>2025</v>
      </c>
      <c r="C30" t="s">
        <v>152</v>
      </c>
      <c r="D30" t="s">
        <v>167</v>
      </c>
      <c r="E30" t="s">
        <v>156</v>
      </c>
    </row>
    <row r="31" spans="1:5">
      <c r="A31" s="23">
        <v>27</v>
      </c>
      <c r="B31">
        <v>2030</v>
      </c>
      <c r="C31" t="s">
        <v>152</v>
      </c>
      <c r="D31" t="s">
        <v>167</v>
      </c>
      <c r="E31" t="s">
        <v>156</v>
      </c>
    </row>
    <row r="32" spans="1:5">
      <c r="A32" s="23">
        <v>28</v>
      </c>
      <c r="B32">
        <v>2035</v>
      </c>
      <c r="C32" t="s">
        <v>152</v>
      </c>
      <c r="D32" t="s">
        <v>167</v>
      </c>
      <c r="E32" t="s">
        <v>156</v>
      </c>
    </row>
    <row r="33" spans="1:5">
      <c r="A33" s="23">
        <v>29</v>
      </c>
      <c r="B33">
        <v>2025</v>
      </c>
      <c r="C33" t="s">
        <v>152</v>
      </c>
      <c r="D33" t="s">
        <v>170</v>
      </c>
      <c r="E33" t="s">
        <v>156</v>
      </c>
    </row>
    <row r="34" spans="1:5">
      <c r="A34" s="23">
        <v>30</v>
      </c>
      <c r="B34">
        <v>2030</v>
      </c>
      <c r="C34" t="s">
        <v>152</v>
      </c>
      <c r="D34" t="s">
        <v>170</v>
      </c>
      <c r="E34" t="s">
        <v>156</v>
      </c>
    </row>
    <row r="35" spans="1:5">
      <c r="A35" s="23">
        <v>31</v>
      </c>
      <c r="B35">
        <v>2035</v>
      </c>
      <c r="C35" t="s">
        <v>152</v>
      </c>
      <c r="D35" t="s">
        <v>170</v>
      </c>
      <c r="E35" t="s">
        <v>156</v>
      </c>
    </row>
    <row r="36" spans="1:5">
      <c r="A36" s="23">
        <v>32</v>
      </c>
      <c r="B36">
        <v>2040</v>
      </c>
      <c r="C36" t="s">
        <v>152</v>
      </c>
      <c r="D36" t="s">
        <v>170</v>
      </c>
      <c r="E36" t="s">
        <v>156</v>
      </c>
    </row>
    <row r="37" spans="1:5">
      <c r="A37" s="23">
        <v>33</v>
      </c>
      <c r="B37">
        <v>2045</v>
      </c>
      <c r="C37" t="s">
        <v>152</v>
      </c>
      <c r="D37" t="s">
        <v>170</v>
      </c>
      <c r="E37" t="s">
        <v>156</v>
      </c>
    </row>
    <row r="38" spans="1:5">
      <c r="A38" s="23">
        <v>34</v>
      </c>
      <c r="B38">
        <v>2050</v>
      </c>
      <c r="C38" t="s">
        <v>152</v>
      </c>
      <c r="D38" t="s">
        <v>170</v>
      </c>
      <c r="E38" t="s">
        <v>156</v>
      </c>
    </row>
    <row r="39" spans="1:5">
      <c r="A39" s="23">
        <v>35</v>
      </c>
      <c r="B39">
        <v>2045</v>
      </c>
      <c r="C39" t="s">
        <v>152</v>
      </c>
      <c r="D39" t="s">
        <v>168</v>
      </c>
      <c r="E39" t="s">
        <v>156</v>
      </c>
    </row>
    <row r="40" spans="1:5">
      <c r="A40" s="23">
        <v>36</v>
      </c>
      <c r="B40">
        <v>2050</v>
      </c>
      <c r="C40" t="s">
        <v>152</v>
      </c>
      <c r="D40" t="s">
        <v>168</v>
      </c>
      <c r="E40" t="s">
        <v>156</v>
      </c>
    </row>
    <row r="41" spans="1:5">
      <c r="A41" s="23">
        <v>37</v>
      </c>
      <c r="B41">
        <v>2025</v>
      </c>
      <c r="C41" t="s">
        <v>171</v>
      </c>
      <c r="D41" t="s">
        <v>167</v>
      </c>
      <c r="E41" t="s">
        <v>156</v>
      </c>
    </row>
    <row r="42" spans="1:5">
      <c r="A42" s="23">
        <v>38</v>
      </c>
      <c r="B42">
        <v>2030</v>
      </c>
      <c r="C42" t="s">
        <v>171</v>
      </c>
      <c r="D42" t="s">
        <v>167</v>
      </c>
      <c r="E42" t="s">
        <v>156</v>
      </c>
    </row>
    <row r="43" spans="1:5">
      <c r="A43" s="23">
        <v>39</v>
      </c>
      <c r="B43">
        <v>2035</v>
      </c>
      <c r="C43" t="s">
        <v>171</v>
      </c>
      <c r="D43" t="s">
        <v>167</v>
      </c>
      <c r="E43" t="s">
        <v>156</v>
      </c>
    </row>
    <row r="44" spans="1:5">
      <c r="A44" s="23">
        <v>40</v>
      </c>
      <c r="B44">
        <v>2040</v>
      </c>
      <c r="C44" t="s">
        <v>171</v>
      </c>
      <c r="D44" t="s">
        <v>167</v>
      </c>
      <c r="E44" t="s">
        <v>156</v>
      </c>
    </row>
    <row r="45" spans="1:5">
      <c r="A45" s="23">
        <v>41</v>
      </c>
      <c r="B45">
        <v>2045</v>
      </c>
      <c r="C45" t="s">
        <v>171</v>
      </c>
      <c r="D45" t="s">
        <v>167</v>
      </c>
      <c r="E45" t="s">
        <v>156</v>
      </c>
    </row>
    <row r="46" spans="1:5">
      <c r="A46" s="23">
        <v>42</v>
      </c>
      <c r="B46">
        <v>2050</v>
      </c>
      <c r="C46" t="s">
        <v>171</v>
      </c>
      <c r="D46" t="s">
        <v>167</v>
      </c>
      <c r="E46" t="s">
        <v>156</v>
      </c>
    </row>
    <row r="47" spans="1:5">
      <c r="A47" s="23">
        <v>43</v>
      </c>
      <c r="B47">
        <v>2020</v>
      </c>
      <c r="C47" t="s">
        <v>171</v>
      </c>
      <c r="D47" t="s">
        <v>170</v>
      </c>
      <c r="E47" t="s">
        <v>156</v>
      </c>
    </row>
    <row r="48" spans="1:5">
      <c r="A48" s="23">
        <v>44</v>
      </c>
      <c r="B48">
        <v>2025</v>
      </c>
      <c r="C48" t="s">
        <v>171</v>
      </c>
      <c r="D48" t="s">
        <v>170</v>
      </c>
      <c r="E48" t="s">
        <v>156</v>
      </c>
    </row>
    <row r="49" spans="1:5">
      <c r="A49" s="23">
        <v>45</v>
      </c>
      <c r="B49">
        <v>2030</v>
      </c>
      <c r="C49" t="s">
        <v>171</v>
      </c>
      <c r="D49" t="s">
        <v>170</v>
      </c>
      <c r="E49" t="s">
        <v>156</v>
      </c>
    </row>
    <row r="50" spans="1:5">
      <c r="A50" s="23">
        <v>46</v>
      </c>
      <c r="B50">
        <v>2035</v>
      </c>
      <c r="C50" t="s">
        <v>171</v>
      </c>
      <c r="D50" t="s">
        <v>170</v>
      </c>
      <c r="E50" t="s">
        <v>156</v>
      </c>
    </row>
    <row r="51" spans="1:5">
      <c r="A51" s="23">
        <v>47</v>
      </c>
      <c r="B51">
        <v>2040</v>
      </c>
      <c r="C51" t="s">
        <v>171</v>
      </c>
      <c r="D51" t="s">
        <v>170</v>
      </c>
      <c r="E51" t="s">
        <v>156</v>
      </c>
    </row>
    <row r="52" spans="1:5">
      <c r="A52" s="23">
        <v>48</v>
      </c>
      <c r="B52">
        <v>2045</v>
      </c>
      <c r="C52" t="s">
        <v>171</v>
      </c>
      <c r="D52" t="s">
        <v>170</v>
      </c>
      <c r="E52" t="s">
        <v>156</v>
      </c>
    </row>
    <row r="53" spans="1:5">
      <c r="A53" s="23">
        <v>49</v>
      </c>
      <c r="B53">
        <v>2050</v>
      </c>
      <c r="C53" t="s">
        <v>171</v>
      </c>
      <c r="D53" t="s">
        <v>170</v>
      </c>
      <c r="E53" t="s">
        <v>156</v>
      </c>
    </row>
    <row r="54" spans="1:5">
      <c r="A54" s="23">
        <v>50</v>
      </c>
      <c r="B54">
        <v>2045</v>
      </c>
      <c r="C54" t="s">
        <v>171</v>
      </c>
      <c r="D54" t="s">
        <v>168</v>
      </c>
      <c r="E54" t="s">
        <v>156</v>
      </c>
    </row>
    <row r="55" spans="1:5">
      <c r="A55" s="23">
        <v>51</v>
      </c>
      <c r="B55">
        <v>2050</v>
      </c>
      <c r="C55" t="s">
        <v>171</v>
      </c>
      <c r="D55" t="s">
        <v>168</v>
      </c>
      <c r="E55" t="s">
        <v>156</v>
      </c>
    </row>
    <row r="56" spans="1:5">
      <c r="A56" s="23">
        <v>52</v>
      </c>
      <c r="B56">
        <v>2020</v>
      </c>
      <c r="C56" t="s">
        <v>172</v>
      </c>
      <c r="D56" t="s">
        <v>167</v>
      </c>
      <c r="E56" t="s">
        <v>156</v>
      </c>
    </row>
    <row r="57" spans="1:5">
      <c r="A57" s="23">
        <v>53</v>
      </c>
      <c r="B57">
        <v>2025</v>
      </c>
      <c r="C57" t="s">
        <v>172</v>
      </c>
      <c r="D57" t="s">
        <v>167</v>
      </c>
      <c r="E57" t="s">
        <v>156</v>
      </c>
    </row>
    <row r="58" spans="1:5">
      <c r="A58" s="23">
        <v>54</v>
      </c>
      <c r="B58">
        <v>2030</v>
      </c>
      <c r="C58" t="s">
        <v>172</v>
      </c>
      <c r="D58" t="s">
        <v>167</v>
      </c>
      <c r="E58" t="s">
        <v>156</v>
      </c>
    </row>
    <row r="59" spans="1:5">
      <c r="A59" s="23">
        <v>55</v>
      </c>
      <c r="B59">
        <v>2035</v>
      </c>
      <c r="C59" t="s">
        <v>172</v>
      </c>
      <c r="D59" t="s">
        <v>167</v>
      </c>
      <c r="E59" t="s">
        <v>156</v>
      </c>
    </row>
    <row r="60" spans="1:5">
      <c r="A60" s="23">
        <v>56</v>
      </c>
      <c r="B60">
        <v>2040</v>
      </c>
      <c r="C60" t="s">
        <v>172</v>
      </c>
      <c r="D60" t="s">
        <v>167</v>
      </c>
      <c r="E60" t="s">
        <v>156</v>
      </c>
    </row>
    <row r="61" spans="1:5">
      <c r="A61" s="23">
        <v>57</v>
      </c>
      <c r="B61">
        <v>2045</v>
      </c>
      <c r="C61" t="s">
        <v>172</v>
      </c>
      <c r="D61" t="s">
        <v>167</v>
      </c>
      <c r="E61" t="s">
        <v>156</v>
      </c>
    </row>
    <row r="62" spans="1:5">
      <c r="A62" s="23">
        <v>58</v>
      </c>
      <c r="B62">
        <v>2050</v>
      </c>
      <c r="C62" t="s">
        <v>172</v>
      </c>
      <c r="D62" t="s">
        <v>167</v>
      </c>
      <c r="E62" t="s">
        <v>156</v>
      </c>
    </row>
    <row r="63" spans="1:5">
      <c r="A63" s="23">
        <v>59</v>
      </c>
      <c r="B63">
        <v>2020</v>
      </c>
      <c r="C63" t="s">
        <v>172</v>
      </c>
      <c r="D63" t="s">
        <v>170</v>
      </c>
      <c r="E63" t="s">
        <v>156</v>
      </c>
    </row>
    <row r="64" spans="1:5">
      <c r="A64" s="23">
        <v>60</v>
      </c>
      <c r="B64">
        <v>2025</v>
      </c>
      <c r="C64" t="s">
        <v>172</v>
      </c>
      <c r="D64" t="s">
        <v>170</v>
      </c>
      <c r="E64" t="s">
        <v>156</v>
      </c>
    </row>
    <row r="65" spans="1:5">
      <c r="A65" s="23">
        <v>61</v>
      </c>
      <c r="B65">
        <v>2030</v>
      </c>
      <c r="C65" t="s">
        <v>172</v>
      </c>
      <c r="D65" t="s">
        <v>170</v>
      </c>
      <c r="E65" t="s">
        <v>156</v>
      </c>
    </row>
    <row r="66" spans="1:5">
      <c r="A66" s="23">
        <v>62</v>
      </c>
      <c r="B66">
        <v>2035</v>
      </c>
      <c r="C66" t="s">
        <v>172</v>
      </c>
      <c r="D66" t="s">
        <v>170</v>
      </c>
      <c r="E66" t="s">
        <v>156</v>
      </c>
    </row>
    <row r="67" spans="1:5">
      <c r="A67" s="23">
        <v>63</v>
      </c>
      <c r="B67">
        <v>2040</v>
      </c>
      <c r="C67" t="s">
        <v>172</v>
      </c>
      <c r="D67" t="s">
        <v>170</v>
      </c>
      <c r="E67" t="s">
        <v>156</v>
      </c>
    </row>
    <row r="68" spans="1:5">
      <c r="A68" s="23">
        <v>64</v>
      </c>
      <c r="B68">
        <v>2045</v>
      </c>
      <c r="C68" t="s">
        <v>172</v>
      </c>
      <c r="D68" t="s">
        <v>170</v>
      </c>
      <c r="E68" t="s">
        <v>156</v>
      </c>
    </row>
    <row r="69" spans="1:5">
      <c r="A69" s="23">
        <v>65</v>
      </c>
      <c r="B69">
        <v>2050</v>
      </c>
      <c r="C69" t="s">
        <v>172</v>
      </c>
      <c r="D69" t="s">
        <v>170</v>
      </c>
      <c r="E69" t="s">
        <v>156</v>
      </c>
    </row>
    <row r="70" spans="1:5">
      <c r="A70" s="23">
        <v>66</v>
      </c>
      <c r="B70">
        <v>2020</v>
      </c>
      <c r="C70" t="s">
        <v>172</v>
      </c>
      <c r="D70" t="s">
        <v>168</v>
      </c>
      <c r="E70" t="s">
        <v>156</v>
      </c>
    </row>
    <row r="71" spans="1:5">
      <c r="A71" s="23">
        <v>67</v>
      </c>
      <c r="B71">
        <v>2025</v>
      </c>
      <c r="C71" t="s">
        <v>172</v>
      </c>
      <c r="D71" t="s">
        <v>168</v>
      </c>
      <c r="E71" t="s">
        <v>156</v>
      </c>
    </row>
    <row r="72" spans="1:5">
      <c r="A72" s="23">
        <v>68</v>
      </c>
      <c r="B72">
        <v>2030</v>
      </c>
      <c r="C72" t="s">
        <v>172</v>
      </c>
      <c r="D72" t="s">
        <v>168</v>
      </c>
      <c r="E72" t="s">
        <v>156</v>
      </c>
    </row>
    <row r="73" spans="1:5">
      <c r="A73" s="23">
        <v>69</v>
      </c>
      <c r="B73">
        <v>2035</v>
      </c>
      <c r="C73" t="s">
        <v>172</v>
      </c>
      <c r="D73" t="s">
        <v>168</v>
      </c>
      <c r="E73" t="s">
        <v>156</v>
      </c>
    </row>
    <row r="74" spans="1:5">
      <c r="A74" s="23">
        <v>70</v>
      </c>
      <c r="B74">
        <v>2040</v>
      </c>
      <c r="C74" t="s">
        <v>172</v>
      </c>
      <c r="D74" t="s">
        <v>168</v>
      </c>
      <c r="E74" t="s">
        <v>156</v>
      </c>
    </row>
    <row r="75" spans="1:5">
      <c r="A75" s="23">
        <v>71</v>
      </c>
      <c r="B75">
        <v>2045</v>
      </c>
      <c r="C75" t="s">
        <v>172</v>
      </c>
      <c r="D75" t="s">
        <v>168</v>
      </c>
      <c r="E75" t="s">
        <v>156</v>
      </c>
    </row>
    <row r="76" spans="1:5">
      <c r="A76" s="23">
        <v>72</v>
      </c>
      <c r="B76">
        <v>2050</v>
      </c>
      <c r="C76" t="s">
        <v>172</v>
      </c>
      <c r="D76" t="s">
        <v>168</v>
      </c>
      <c r="E76" t="s">
        <v>156</v>
      </c>
    </row>
    <row r="77" spans="1:5">
      <c r="A77" s="23">
        <v>73</v>
      </c>
      <c r="B77">
        <v>2020</v>
      </c>
      <c r="C77" t="s">
        <v>173</v>
      </c>
      <c r="D77" t="s">
        <v>170</v>
      </c>
      <c r="E77" t="s">
        <v>156</v>
      </c>
    </row>
    <row r="78" spans="1:5">
      <c r="A78" s="23">
        <v>74</v>
      </c>
      <c r="B78">
        <v>2025</v>
      </c>
      <c r="C78" t="s">
        <v>173</v>
      </c>
      <c r="D78" t="s">
        <v>170</v>
      </c>
      <c r="E78" t="s">
        <v>156</v>
      </c>
    </row>
    <row r="79" spans="1:5">
      <c r="A79" s="23">
        <v>75</v>
      </c>
      <c r="B79">
        <v>2030</v>
      </c>
      <c r="C79" t="s">
        <v>173</v>
      </c>
      <c r="D79" t="s">
        <v>170</v>
      </c>
      <c r="E79" t="s">
        <v>156</v>
      </c>
    </row>
    <row r="80" spans="1:5">
      <c r="A80" s="23">
        <v>76</v>
      </c>
      <c r="B80">
        <v>2035</v>
      </c>
      <c r="C80" t="s">
        <v>173</v>
      </c>
      <c r="D80" t="s">
        <v>170</v>
      </c>
      <c r="E80" t="s">
        <v>156</v>
      </c>
    </row>
    <row r="81" spans="1:5">
      <c r="A81" s="23">
        <v>77</v>
      </c>
      <c r="B81">
        <v>2040</v>
      </c>
      <c r="C81" t="s">
        <v>173</v>
      </c>
      <c r="D81" t="s">
        <v>170</v>
      </c>
      <c r="E81" t="s">
        <v>156</v>
      </c>
    </row>
    <row r="82" spans="1:5">
      <c r="A82" s="23">
        <v>78</v>
      </c>
      <c r="B82">
        <v>2045</v>
      </c>
      <c r="C82" t="s">
        <v>173</v>
      </c>
      <c r="D82" t="s">
        <v>170</v>
      </c>
      <c r="E82" t="s">
        <v>156</v>
      </c>
    </row>
    <row r="83" spans="1:5">
      <c r="A83" s="23">
        <v>79</v>
      </c>
      <c r="B83">
        <v>2050</v>
      </c>
      <c r="C83" t="s">
        <v>173</v>
      </c>
      <c r="D83" t="s">
        <v>170</v>
      </c>
      <c r="E83" t="s">
        <v>156</v>
      </c>
    </row>
    <row r="84" spans="1:5">
      <c r="A84" s="23">
        <v>80</v>
      </c>
      <c r="B84">
        <v>2025</v>
      </c>
      <c r="C84" t="s">
        <v>173</v>
      </c>
      <c r="D84" t="s">
        <v>168</v>
      </c>
      <c r="E84" t="s">
        <v>156</v>
      </c>
    </row>
    <row r="85" spans="1:5">
      <c r="A85" s="23">
        <v>81</v>
      </c>
      <c r="B85">
        <v>2030</v>
      </c>
      <c r="C85" t="s">
        <v>173</v>
      </c>
      <c r="D85" t="s">
        <v>168</v>
      </c>
      <c r="E85" t="s">
        <v>156</v>
      </c>
    </row>
    <row r="86" spans="1:5">
      <c r="A86" s="23">
        <v>82</v>
      </c>
      <c r="B86">
        <v>2035</v>
      </c>
      <c r="C86" t="s">
        <v>173</v>
      </c>
      <c r="D86" t="s">
        <v>168</v>
      </c>
      <c r="E86" t="s">
        <v>156</v>
      </c>
    </row>
    <row r="87" spans="1:5">
      <c r="A87" s="23">
        <v>83</v>
      </c>
      <c r="B87">
        <v>2040</v>
      </c>
      <c r="C87" t="s">
        <v>173</v>
      </c>
      <c r="D87" t="s">
        <v>168</v>
      </c>
      <c r="E87" t="s">
        <v>156</v>
      </c>
    </row>
    <row r="88" spans="1:5">
      <c r="A88" s="23">
        <v>84</v>
      </c>
      <c r="B88">
        <v>2045</v>
      </c>
      <c r="C88" t="s">
        <v>173</v>
      </c>
      <c r="D88" t="s">
        <v>168</v>
      </c>
      <c r="E88" t="s">
        <v>156</v>
      </c>
    </row>
    <row r="89" spans="1:5">
      <c r="A89" s="23">
        <v>85</v>
      </c>
      <c r="B89">
        <v>2050</v>
      </c>
      <c r="C89" t="s">
        <v>173</v>
      </c>
      <c r="D89" t="s">
        <v>168</v>
      </c>
      <c r="E89" t="s">
        <v>156</v>
      </c>
    </row>
    <row r="90" spans="1:5">
      <c r="A90" s="23">
        <v>86</v>
      </c>
      <c r="B90">
        <v>2020</v>
      </c>
      <c r="C90" t="s">
        <v>166</v>
      </c>
      <c r="D90" t="s">
        <v>174</v>
      </c>
      <c r="E90" t="s">
        <v>156</v>
      </c>
    </row>
    <row r="91" spans="1:5">
      <c r="A91" s="23">
        <v>87</v>
      </c>
      <c r="B91">
        <v>2025</v>
      </c>
      <c r="C91" t="s">
        <v>166</v>
      </c>
      <c r="D91" t="s">
        <v>174</v>
      </c>
      <c r="E91" t="s">
        <v>156</v>
      </c>
    </row>
    <row r="92" spans="1:5">
      <c r="A92" s="23">
        <v>88</v>
      </c>
      <c r="B92">
        <v>2030</v>
      </c>
      <c r="C92" t="s">
        <v>166</v>
      </c>
      <c r="D92" t="s">
        <v>174</v>
      </c>
      <c r="E92" t="s">
        <v>156</v>
      </c>
    </row>
    <row r="93" spans="1:5">
      <c r="A93" s="23">
        <v>89</v>
      </c>
      <c r="B93">
        <v>2035</v>
      </c>
      <c r="C93" t="s">
        <v>166</v>
      </c>
      <c r="D93" t="s">
        <v>174</v>
      </c>
      <c r="E93" t="s">
        <v>156</v>
      </c>
    </row>
    <row r="94" spans="1:5">
      <c r="A94" s="23">
        <v>90</v>
      </c>
      <c r="B94">
        <v>2040</v>
      </c>
      <c r="C94" t="s">
        <v>166</v>
      </c>
      <c r="D94" t="s">
        <v>174</v>
      </c>
      <c r="E94" t="s">
        <v>156</v>
      </c>
    </row>
    <row r="95" spans="1:5">
      <c r="A95" s="23">
        <v>91</v>
      </c>
      <c r="B95">
        <v>2045</v>
      </c>
      <c r="C95" t="s">
        <v>166</v>
      </c>
      <c r="D95" t="s">
        <v>174</v>
      </c>
      <c r="E95" t="s">
        <v>156</v>
      </c>
    </row>
    <row r="96" spans="1:5">
      <c r="A96" s="23">
        <v>92</v>
      </c>
      <c r="B96">
        <v>2050</v>
      </c>
      <c r="C96" t="s">
        <v>166</v>
      </c>
      <c r="D96" t="s">
        <v>174</v>
      </c>
      <c r="E96" t="s">
        <v>156</v>
      </c>
    </row>
    <row r="97" spans="1:5">
      <c r="A97" s="23">
        <v>93</v>
      </c>
      <c r="B97">
        <v>2035</v>
      </c>
      <c r="C97" t="s">
        <v>166</v>
      </c>
      <c r="D97" t="s">
        <v>175</v>
      </c>
      <c r="E97" t="s">
        <v>156</v>
      </c>
    </row>
    <row r="98" spans="1:5">
      <c r="A98" s="23">
        <v>94</v>
      </c>
      <c r="B98">
        <v>2040</v>
      </c>
      <c r="C98" t="s">
        <v>166</v>
      </c>
      <c r="D98" t="s">
        <v>175</v>
      </c>
      <c r="E98" t="s">
        <v>156</v>
      </c>
    </row>
    <row r="99" spans="1:5">
      <c r="A99" s="23">
        <v>95</v>
      </c>
      <c r="B99">
        <v>2045</v>
      </c>
      <c r="C99" t="s">
        <v>166</v>
      </c>
      <c r="D99" t="s">
        <v>175</v>
      </c>
      <c r="E99" t="s">
        <v>156</v>
      </c>
    </row>
    <row r="100" spans="1:5">
      <c r="A100" s="23">
        <v>96</v>
      </c>
      <c r="B100">
        <v>2050</v>
      </c>
      <c r="C100" t="s">
        <v>166</v>
      </c>
      <c r="D100" t="s">
        <v>175</v>
      </c>
      <c r="E100" t="s">
        <v>156</v>
      </c>
    </row>
    <row r="101" spans="1:5">
      <c r="A101" s="23">
        <v>97</v>
      </c>
      <c r="B101">
        <v>2020</v>
      </c>
      <c r="C101" t="s">
        <v>169</v>
      </c>
      <c r="D101" t="s">
        <v>174</v>
      </c>
      <c r="E101" t="s">
        <v>156</v>
      </c>
    </row>
    <row r="102" spans="1:5">
      <c r="A102" s="23">
        <v>98</v>
      </c>
      <c r="B102">
        <v>2025</v>
      </c>
      <c r="C102" t="s">
        <v>169</v>
      </c>
      <c r="D102" t="s">
        <v>174</v>
      </c>
      <c r="E102" t="s">
        <v>156</v>
      </c>
    </row>
    <row r="103" spans="1:5">
      <c r="A103" s="23">
        <v>99</v>
      </c>
      <c r="B103">
        <v>2030</v>
      </c>
      <c r="C103" t="s">
        <v>169</v>
      </c>
      <c r="D103" t="s">
        <v>174</v>
      </c>
      <c r="E103" t="s">
        <v>156</v>
      </c>
    </row>
    <row r="104" spans="1:5">
      <c r="A104" s="23">
        <v>100</v>
      </c>
      <c r="B104">
        <v>2035</v>
      </c>
      <c r="C104" t="s">
        <v>169</v>
      </c>
      <c r="D104" t="s">
        <v>174</v>
      </c>
      <c r="E104" t="s">
        <v>156</v>
      </c>
    </row>
    <row r="105" spans="1:5">
      <c r="A105" s="23">
        <v>101</v>
      </c>
      <c r="B105">
        <v>2040</v>
      </c>
      <c r="C105" t="s">
        <v>169</v>
      </c>
      <c r="D105" t="s">
        <v>174</v>
      </c>
      <c r="E105" t="s">
        <v>156</v>
      </c>
    </row>
    <row r="106" spans="1:5">
      <c r="A106" s="23">
        <v>102</v>
      </c>
      <c r="B106">
        <v>2045</v>
      </c>
      <c r="C106" t="s">
        <v>169</v>
      </c>
      <c r="D106" t="s">
        <v>174</v>
      </c>
      <c r="E106" t="s">
        <v>156</v>
      </c>
    </row>
    <row r="107" spans="1:5">
      <c r="A107" s="23">
        <v>103</v>
      </c>
      <c r="B107">
        <v>2050</v>
      </c>
      <c r="C107" t="s">
        <v>169</v>
      </c>
      <c r="D107" t="s">
        <v>174</v>
      </c>
      <c r="E107" t="s">
        <v>156</v>
      </c>
    </row>
    <row r="108" spans="1:5">
      <c r="A108" s="23">
        <v>104</v>
      </c>
      <c r="B108">
        <v>2020</v>
      </c>
      <c r="C108" t="s">
        <v>169</v>
      </c>
      <c r="D108" t="s">
        <v>175</v>
      </c>
      <c r="E108" t="s">
        <v>156</v>
      </c>
    </row>
    <row r="109" spans="1:5">
      <c r="A109" s="23">
        <v>105</v>
      </c>
      <c r="B109">
        <v>2025</v>
      </c>
      <c r="C109" t="s">
        <v>169</v>
      </c>
      <c r="D109" t="s">
        <v>175</v>
      </c>
      <c r="E109" t="s">
        <v>156</v>
      </c>
    </row>
    <row r="110" spans="1:5">
      <c r="A110" s="23">
        <v>106</v>
      </c>
      <c r="B110">
        <v>2030</v>
      </c>
      <c r="C110" t="s">
        <v>169</v>
      </c>
      <c r="D110" t="s">
        <v>175</v>
      </c>
      <c r="E110" t="s">
        <v>156</v>
      </c>
    </row>
    <row r="111" spans="1:5">
      <c r="A111" s="23">
        <v>107</v>
      </c>
      <c r="B111">
        <v>2035</v>
      </c>
      <c r="C111" t="s">
        <v>169</v>
      </c>
      <c r="D111" t="s">
        <v>175</v>
      </c>
      <c r="E111" t="s">
        <v>156</v>
      </c>
    </row>
    <row r="112" spans="1:5">
      <c r="A112" s="23">
        <v>108</v>
      </c>
      <c r="B112">
        <v>2040</v>
      </c>
      <c r="C112" t="s">
        <v>169</v>
      </c>
      <c r="D112" t="s">
        <v>175</v>
      </c>
      <c r="E112" t="s">
        <v>156</v>
      </c>
    </row>
    <row r="113" spans="1:5">
      <c r="A113" s="23">
        <v>109</v>
      </c>
      <c r="B113">
        <v>2045</v>
      </c>
      <c r="C113" t="s">
        <v>169</v>
      </c>
      <c r="D113" t="s">
        <v>175</v>
      </c>
      <c r="E113" t="s">
        <v>156</v>
      </c>
    </row>
    <row r="114" spans="1:5">
      <c r="A114" s="23">
        <v>110</v>
      </c>
      <c r="B114">
        <v>2050</v>
      </c>
      <c r="C114" t="s">
        <v>169</v>
      </c>
      <c r="D114" t="s">
        <v>175</v>
      </c>
      <c r="E114" t="s">
        <v>156</v>
      </c>
    </row>
    <row r="115" spans="1:5">
      <c r="A115" s="23">
        <v>111</v>
      </c>
      <c r="B115">
        <v>2020</v>
      </c>
      <c r="C115" t="s">
        <v>169</v>
      </c>
      <c r="D115" t="s">
        <v>176</v>
      </c>
      <c r="E115" t="s">
        <v>156</v>
      </c>
    </row>
    <row r="116" spans="1:5">
      <c r="A116" s="23">
        <v>112</v>
      </c>
      <c r="B116">
        <v>2025</v>
      </c>
      <c r="C116" t="s">
        <v>169</v>
      </c>
      <c r="D116" t="s">
        <v>176</v>
      </c>
      <c r="E116" t="s">
        <v>156</v>
      </c>
    </row>
    <row r="117" spans="1:5">
      <c r="A117" s="23">
        <v>113</v>
      </c>
      <c r="B117">
        <v>2030</v>
      </c>
      <c r="C117" t="s">
        <v>169</v>
      </c>
      <c r="D117" t="s">
        <v>176</v>
      </c>
      <c r="E117" t="s">
        <v>156</v>
      </c>
    </row>
    <row r="118" spans="1:5">
      <c r="A118" s="23">
        <v>114</v>
      </c>
      <c r="B118">
        <v>2035</v>
      </c>
      <c r="C118" t="s">
        <v>169</v>
      </c>
      <c r="D118" t="s">
        <v>176</v>
      </c>
      <c r="E118" t="s">
        <v>156</v>
      </c>
    </row>
    <row r="119" spans="1:5">
      <c r="A119" s="23">
        <v>115</v>
      </c>
      <c r="B119">
        <v>2040</v>
      </c>
      <c r="C119" t="s">
        <v>169</v>
      </c>
      <c r="D119" t="s">
        <v>176</v>
      </c>
      <c r="E119" t="s">
        <v>156</v>
      </c>
    </row>
    <row r="120" spans="1:5">
      <c r="A120" s="23">
        <v>116</v>
      </c>
      <c r="B120">
        <v>2045</v>
      </c>
      <c r="C120" t="s">
        <v>169</v>
      </c>
      <c r="D120" t="s">
        <v>176</v>
      </c>
      <c r="E120" t="s">
        <v>156</v>
      </c>
    </row>
    <row r="121" spans="1:5">
      <c r="A121" s="23">
        <v>117</v>
      </c>
      <c r="B121">
        <v>2050</v>
      </c>
      <c r="C121" t="s">
        <v>169</v>
      </c>
      <c r="D121" t="s">
        <v>176</v>
      </c>
      <c r="E121" t="s">
        <v>156</v>
      </c>
    </row>
    <row r="122" spans="1:5">
      <c r="A122" s="23">
        <v>118</v>
      </c>
      <c r="B122">
        <v>2020</v>
      </c>
      <c r="C122" t="s">
        <v>152</v>
      </c>
      <c r="D122" t="s">
        <v>174</v>
      </c>
      <c r="E122" t="s">
        <v>156</v>
      </c>
    </row>
    <row r="123" spans="1:5">
      <c r="A123" s="23">
        <v>119</v>
      </c>
      <c r="B123">
        <v>2025</v>
      </c>
      <c r="C123" t="s">
        <v>152</v>
      </c>
      <c r="D123" t="s">
        <v>174</v>
      </c>
      <c r="E123" t="s">
        <v>156</v>
      </c>
    </row>
    <row r="124" spans="1:5">
      <c r="A124" s="23">
        <v>120</v>
      </c>
      <c r="B124">
        <v>2030</v>
      </c>
      <c r="C124" t="s">
        <v>152</v>
      </c>
      <c r="D124" t="s">
        <v>174</v>
      </c>
      <c r="E124" t="s">
        <v>156</v>
      </c>
    </row>
    <row r="125" spans="1:5">
      <c r="A125" s="23">
        <v>121</v>
      </c>
      <c r="B125">
        <v>2035</v>
      </c>
      <c r="C125" t="s">
        <v>152</v>
      </c>
      <c r="D125" t="s">
        <v>174</v>
      </c>
      <c r="E125" t="s">
        <v>156</v>
      </c>
    </row>
    <row r="126" spans="1:5">
      <c r="A126" s="23">
        <v>122</v>
      </c>
      <c r="B126">
        <v>2040</v>
      </c>
      <c r="C126" t="s">
        <v>152</v>
      </c>
      <c r="D126" t="s">
        <v>174</v>
      </c>
      <c r="E126" t="s">
        <v>156</v>
      </c>
    </row>
    <row r="127" spans="1:5">
      <c r="A127" s="23">
        <v>123</v>
      </c>
      <c r="B127">
        <v>2045</v>
      </c>
      <c r="C127" t="s">
        <v>152</v>
      </c>
      <c r="D127" t="s">
        <v>174</v>
      </c>
      <c r="E127" t="s">
        <v>156</v>
      </c>
    </row>
    <row r="128" spans="1:5">
      <c r="A128" s="23">
        <v>124</v>
      </c>
      <c r="B128">
        <v>2050</v>
      </c>
      <c r="C128" t="s">
        <v>152</v>
      </c>
      <c r="D128" t="s">
        <v>174</v>
      </c>
      <c r="E128" t="s">
        <v>156</v>
      </c>
    </row>
    <row r="129" spans="1:5">
      <c r="A129" s="23">
        <v>125</v>
      </c>
      <c r="B129">
        <v>2020</v>
      </c>
      <c r="C129" t="s">
        <v>152</v>
      </c>
      <c r="D129" t="s">
        <v>175</v>
      </c>
      <c r="E129" t="s">
        <v>156</v>
      </c>
    </row>
    <row r="130" spans="1:5">
      <c r="A130" s="23">
        <v>126</v>
      </c>
      <c r="B130">
        <v>2025</v>
      </c>
      <c r="C130" t="s">
        <v>152</v>
      </c>
      <c r="D130" t="s">
        <v>175</v>
      </c>
      <c r="E130" t="s">
        <v>156</v>
      </c>
    </row>
    <row r="131" spans="1:5">
      <c r="A131" s="23">
        <v>127</v>
      </c>
      <c r="B131">
        <v>2030</v>
      </c>
      <c r="C131" t="s">
        <v>152</v>
      </c>
      <c r="D131" t="s">
        <v>175</v>
      </c>
      <c r="E131" t="s">
        <v>156</v>
      </c>
    </row>
    <row r="132" spans="1:5">
      <c r="A132" s="23">
        <v>128</v>
      </c>
      <c r="B132">
        <v>2035</v>
      </c>
      <c r="C132" t="s">
        <v>152</v>
      </c>
      <c r="D132" t="s">
        <v>175</v>
      </c>
      <c r="E132" t="s">
        <v>156</v>
      </c>
    </row>
    <row r="133" spans="1:5">
      <c r="A133" s="23">
        <v>129</v>
      </c>
      <c r="B133">
        <v>2040</v>
      </c>
      <c r="C133" t="s">
        <v>152</v>
      </c>
      <c r="D133" t="s">
        <v>175</v>
      </c>
      <c r="E133" t="s">
        <v>156</v>
      </c>
    </row>
    <row r="134" spans="1:5">
      <c r="A134" s="23">
        <v>130</v>
      </c>
      <c r="B134">
        <v>2045</v>
      </c>
      <c r="C134" t="s">
        <v>152</v>
      </c>
      <c r="D134" t="s">
        <v>175</v>
      </c>
      <c r="E134" t="s">
        <v>156</v>
      </c>
    </row>
    <row r="135" spans="1:5">
      <c r="A135" s="23">
        <v>131</v>
      </c>
      <c r="B135">
        <v>2050</v>
      </c>
      <c r="C135" t="s">
        <v>152</v>
      </c>
      <c r="D135" t="s">
        <v>175</v>
      </c>
      <c r="E135" t="s">
        <v>156</v>
      </c>
    </row>
    <row r="136" spans="1:5">
      <c r="A136" s="23">
        <v>132</v>
      </c>
      <c r="B136">
        <v>2030</v>
      </c>
      <c r="C136" t="s">
        <v>152</v>
      </c>
      <c r="D136" t="s">
        <v>176</v>
      </c>
      <c r="E136" t="s">
        <v>156</v>
      </c>
    </row>
    <row r="137" spans="1:5">
      <c r="A137" s="23">
        <v>133</v>
      </c>
      <c r="B137">
        <v>2035</v>
      </c>
      <c r="C137" t="s">
        <v>152</v>
      </c>
      <c r="D137" t="s">
        <v>176</v>
      </c>
      <c r="E137" t="s">
        <v>156</v>
      </c>
    </row>
    <row r="138" spans="1:5">
      <c r="A138" s="23">
        <v>134</v>
      </c>
      <c r="B138">
        <v>2040</v>
      </c>
      <c r="C138" t="s">
        <v>152</v>
      </c>
      <c r="D138" t="s">
        <v>176</v>
      </c>
      <c r="E138" t="s">
        <v>156</v>
      </c>
    </row>
    <row r="139" spans="1:5">
      <c r="A139" s="23">
        <v>135</v>
      </c>
      <c r="B139">
        <v>2045</v>
      </c>
      <c r="C139" t="s">
        <v>152</v>
      </c>
      <c r="D139" t="s">
        <v>176</v>
      </c>
      <c r="E139" t="s">
        <v>156</v>
      </c>
    </row>
    <row r="140" spans="1:5">
      <c r="A140" s="23">
        <v>136</v>
      </c>
      <c r="B140">
        <v>2050</v>
      </c>
      <c r="C140" t="s">
        <v>152</v>
      </c>
      <c r="D140" t="s">
        <v>176</v>
      </c>
      <c r="E140" t="s">
        <v>156</v>
      </c>
    </row>
    <row r="141" spans="1:5">
      <c r="A141" s="23">
        <v>137</v>
      </c>
      <c r="B141">
        <v>2020</v>
      </c>
      <c r="C141" t="s">
        <v>171</v>
      </c>
      <c r="D141" t="s">
        <v>174</v>
      </c>
      <c r="E141" t="s">
        <v>156</v>
      </c>
    </row>
    <row r="142" spans="1:5">
      <c r="A142" s="23">
        <v>138</v>
      </c>
      <c r="B142">
        <v>2025</v>
      </c>
      <c r="C142" t="s">
        <v>171</v>
      </c>
      <c r="D142" t="s">
        <v>174</v>
      </c>
      <c r="E142" t="s">
        <v>156</v>
      </c>
    </row>
    <row r="143" spans="1:5">
      <c r="A143" s="23">
        <v>139</v>
      </c>
      <c r="B143">
        <v>2030</v>
      </c>
      <c r="C143" t="s">
        <v>171</v>
      </c>
      <c r="D143" t="s">
        <v>174</v>
      </c>
      <c r="E143" t="s">
        <v>156</v>
      </c>
    </row>
    <row r="144" spans="1:5">
      <c r="A144" s="23">
        <v>140</v>
      </c>
      <c r="B144">
        <v>2035</v>
      </c>
      <c r="C144" t="s">
        <v>171</v>
      </c>
      <c r="D144" t="s">
        <v>174</v>
      </c>
      <c r="E144" t="s">
        <v>156</v>
      </c>
    </row>
    <row r="145" spans="1:5">
      <c r="A145" s="23">
        <v>141</v>
      </c>
      <c r="B145">
        <v>2040</v>
      </c>
      <c r="C145" t="s">
        <v>171</v>
      </c>
      <c r="D145" t="s">
        <v>174</v>
      </c>
      <c r="E145" t="s">
        <v>156</v>
      </c>
    </row>
    <row r="146" spans="1:5">
      <c r="A146" s="23">
        <v>142</v>
      </c>
      <c r="B146">
        <v>2045</v>
      </c>
      <c r="C146" t="s">
        <v>171</v>
      </c>
      <c r="D146" t="s">
        <v>174</v>
      </c>
      <c r="E146" t="s">
        <v>156</v>
      </c>
    </row>
    <row r="147" spans="1:5">
      <c r="A147" s="23">
        <v>143</v>
      </c>
      <c r="B147">
        <v>2050</v>
      </c>
      <c r="C147" t="s">
        <v>171</v>
      </c>
      <c r="D147" t="s">
        <v>174</v>
      </c>
      <c r="E147" t="s">
        <v>156</v>
      </c>
    </row>
    <row r="148" spans="1:5">
      <c r="A148" s="23">
        <v>144</v>
      </c>
      <c r="B148">
        <v>2025</v>
      </c>
      <c r="C148" t="s">
        <v>171</v>
      </c>
      <c r="D148" t="s">
        <v>175</v>
      </c>
      <c r="E148" t="s">
        <v>156</v>
      </c>
    </row>
    <row r="149" spans="1:5">
      <c r="A149" s="23">
        <v>145</v>
      </c>
      <c r="B149">
        <v>2030</v>
      </c>
      <c r="C149" t="s">
        <v>171</v>
      </c>
      <c r="D149" t="s">
        <v>175</v>
      </c>
      <c r="E149" t="s">
        <v>156</v>
      </c>
    </row>
    <row r="150" spans="1:5">
      <c r="A150" s="23">
        <v>146</v>
      </c>
      <c r="B150">
        <v>2035</v>
      </c>
      <c r="C150" t="s">
        <v>171</v>
      </c>
      <c r="D150" t="s">
        <v>175</v>
      </c>
      <c r="E150" t="s">
        <v>156</v>
      </c>
    </row>
    <row r="151" spans="1:5">
      <c r="A151" s="23">
        <v>147</v>
      </c>
      <c r="B151">
        <v>2040</v>
      </c>
      <c r="C151" t="s">
        <v>171</v>
      </c>
      <c r="D151" t="s">
        <v>175</v>
      </c>
      <c r="E151" t="s">
        <v>156</v>
      </c>
    </row>
    <row r="152" spans="1:5">
      <c r="A152" s="23">
        <v>148</v>
      </c>
      <c r="B152">
        <v>2045</v>
      </c>
      <c r="C152" t="s">
        <v>171</v>
      </c>
      <c r="D152" t="s">
        <v>175</v>
      </c>
      <c r="E152" t="s">
        <v>156</v>
      </c>
    </row>
    <row r="153" spans="1:5">
      <c r="A153" s="23">
        <v>149</v>
      </c>
      <c r="B153">
        <v>2050</v>
      </c>
      <c r="C153" t="s">
        <v>171</v>
      </c>
      <c r="D153" t="s">
        <v>175</v>
      </c>
      <c r="E153" t="s">
        <v>156</v>
      </c>
    </row>
    <row r="154" spans="1:5">
      <c r="A154" s="23">
        <v>150</v>
      </c>
      <c r="B154">
        <v>2025</v>
      </c>
      <c r="C154" t="s">
        <v>171</v>
      </c>
      <c r="D154" t="s">
        <v>176</v>
      </c>
      <c r="E154" t="s">
        <v>156</v>
      </c>
    </row>
    <row r="155" spans="1:5">
      <c r="A155" s="23">
        <v>151</v>
      </c>
      <c r="B155">
        <v>2030</v>
      </c>
      <c r="C155" t="s">
        <v>171</v>
      </c>
      <c r="D155" t="s">
        <v>176</v>
      </c>
      <c r="E155" t="s">
        <v>156</v>
      </c>
    </row>
    <row r="156" spans="1:5">
      <c r="A156" s="23">
        <v>152</v>
      </c>
      <c r="B156">
        <v>2035</v>
      </c>
      <c r="C156" t="s">
        <v>171</v>
      </c>
      <c r="D156" t="s">
        <v>176</v>
      </c>
      <c r="E156" t="s">
        <v>156</v>
      </c>
    </row>
    <row r="157" spans="1:5">
      <c r="A157" s="23">
        <v>153</v>
      </c>
      <c r="B157">
        <v>2040</v>
      </c>
      <c r="C157" t="s">
        <v>171</v>
      </c>
      <c r="D157" t="s">
        <v>176</v>
      </c>
      <c r="E157" t="s">
        <v>156</v>
      </c>
    </row>
    <row r="158" spans="1:5">
      <c r="A158" s="23">
        <v>154</v>
      </c>
      <c r="B158">
        <v>2020</v>
      </c>
      <c r="C158" t="s">
        <v>172</v>
      </c>
      <c r="D158" t="s">
        <v>174</v>
      </c>
      <c r="E158" t="s">
        <v>156</v>
      </c>
    </row>
    <row r="159" spans="1:5">
      <c r="A159" s="23">
        <v>155</v>
      </c>
      <c r="B159">
        <v>2025</v>
      </c>
      <c r="C159" t="s">
        <v>172</v>
      </c>
      <c r="D159" t="s">
        <v>174</v>
      </c>
      <c r="E159" t="s">
        <v>156</v>
      </c>
    </row>
    <row r="160" spans="1:5">
      <c r="A160" s="23">
        <v>156</v>
      </c>
      <c r="B160">
        <v>2030</v>
      </c>
      <c r="C160" t="s">
        <v>172</v>
      </c>
      <c r="D160" t="s">
        <v>174</v>
      </c>
      <c r="E160" t="s">
        <v>156</v>
      </c>
    </row>
    <row r="161" spans="1:5">
      <c r="A161" s="23">
        <v>157</v>
      </c>
      <c r="B161">
        <v>2035</v>
      </c>
      <c r="C161" t="s">
        <v>172</v>
      </c>
      <c r="D161" t="s">
        <v>174</v>
      </c>
      <c r="E161" t="s">
        <v>156</v>
      </c>
    </row>
    <row r="162" spans="1:5">
      <c r="A162" s="23">
        <v>158</v>
      </c>
      <c r="B162">
        <v>2040</v>
      </c>
      <c r="C162" t="s">
        <v>172</v>
      </c>
      <c r="D162" t="s">
        <v>174</v>
      </c>
      <c r="E162" t="s">
        <v>156</v>
      </c>
    </row>
    <row r="163" spans="1:5">
      <c r="A163" s="23">
        <v>159</v>
      </c>
      <c r="B163">
        <v>2045</v>
      </c>
      <c r="C163" t="s">
        <v>172</v>
      </c>
      <c r="D163" t="s">
        <v>174</v>
      </c>
      <c r="E163" t="s">
        <v>156</v>
      </c>
    </row>
    <row r="164" spans="1:5">
      <c r="A164" s="23">
        <v>160</v>
      </c>
      <c r="B164">
        <v>2050</v>
      </c>
      <c r="C164" t="s">
        <v>172</v>
      </c>
      <c r="D164" t="s">
        <v>174</v>
      </c>
      <c r="E164" t="s">
        <v>156</v>
      </c>
    </row>
    <row r="165" spans="1:5">
      <c r="A165" s="23">
        <v>161</v>
      </c>
      <c r="B165">
        <v>2020</v>
      </c>
      <c r="C165" t="s">
        <v>172</v>
      </c>
      <c r="D165" t="s">
        <v>175</v>
      </c>
      <c r="E165" t="s">
        <v>156</v>
      </c>
    </row>
    <row r="166" spans="1:5">
      <c r="A166" s="23">
        <v>162</v>
      </c>
      <c r="B166">
        <v>2025</v>
      </c>
      <c r="C166" t="s">
        <v>172</v>
      </c>
      <c r="D166" t="s">
        <v>175</v>
      </c>
      <c r="E166" t="s">
        <v>156</v>
      </c>
    </row>
    <row r="167" spans="1:5">
      <c r="A167" s="23">
        <v>163</v>
      </c>
      <c r="B167">
        <v>2030</v>
      </c>
      <c r="C167" t="s">
        <v>172</v>
      </c>
      <c r="D167" t="s">
        <v>175</v>
      </c>
      <c r="E167" t="s">
        <v>156</v>
      </c>
    </row>
    <row r="168" spans="1:5">
      <c r="A168" s="23">
        <v>164</v>
      </c>
      <c r="B168">
        <v>2035</v>
      </c>
      <c r="C168" t="s">
        <v>172</v>
      </c>
      <c r="D168" t="s">
        <v>175</v>
      </c>
      <c r="E168" t="s">
        <v>156</v>
      </c>
    </row>
    <row r="169" spans="1:5">
      <c r="A169" s="23">
        <v>165</v>
      </c>
      <c r="B169">
        <v>2040</v>
      </c>
      <c r="C169" t="s">
        <v>172</v>
      </c>
      <c r="D169" t="s">
        <v>175</v>
      </c>
      <c r="E169" t="s">
        <v>156</v>
      </c>
    </row>
    <row r="170" spans="1:5">
      <c r="A170" s="23">
        <v>166</v>
      </c>
      <c r="B170">
        <v>2045</v>
      </c>
      <c r="C170" t="s">
        <v>172</v>
      </c>
      <c r="D170" t="s">
        <v>175</v>
      </c>
      <c r="E170" t="s">
        <v>156</v>
      </c>
    </row>
    <row r="171" spans="1:5">
      <c r="A171" s="23">
        <v>167</v>
      </c>
      <c r="B171">
        <v>2050</v>
      </c>
      <c r="C171" t="s">
        <v>172</v>
      </c>
      <c r="D171" t="s">
        <v>175</v>
      </c>
      <c r="E171" t="s">
        <v>156</v>
      </c>
    </row>
    <row r="172" spans="1:5">
      <c r="A172" s="23">
        <v>168</v>
      </c>
      <c r="B172">
        <v>2020</v>
      </c>
      <c r="C172" t="s">
        <v>173</v>
      </c>
      <c r="D172" t="s">
        <v>174</v>
      </c>
      <c r="E172" t="s">
        <v>156</v>
      </c>
    </row>
    <row r="173" spans="1:5">
      <c r="A173" s="23">
        <v>169</v>
      </c>
      <c r="B173">
        <v>2025</v>
      </c>
      <c r="C173" t="s">
        <v>173</v>
      </c>
      <c r="D173" t="s">
        <v>174</v>
      </c>
      <c r="E173" t="s">
        <v>156</v>
      </c>
    </row>
    <row r="174" spans="1:5">
      <c r="A174" s="23">
        <v>170</v>
      </c>
      <c r="B174">
        <v>2030</v>
      </c>
      <c r="C174" t="s">
        <v>173</v>
      </c>
      <c r="D174" t="s">
        <v>174</v>
      </c>
      <c r="E174" t="s">
        <v>156</v>
      </c>
    </row>
    <row r="175" spans="1:5">
      <c r="A175" s="23">
        <v>171</v>
      </c>
      <c r="B175">
        <v>2035</v>
      </c>
      <c r="C175" t="s">
        <v>173</v>
      </c>
      <c r="D175" t="s">
        <v>174</v>
      </c>
      <c r="E175" t="s">
        <v>156</v>
      </c>
    </row>
    <row r="176" spans="1:5">
      <c r="A176" s="23">
        <v>172</v>
      </c>
      <c r="B176">
        <v>2040</v>
      </c>
      <c r="C176" t="s">
        <v>173</v>
      </c>
      <c r="D176" t="s">
        <v>174</v>
      </c>
      <c r="E176" t="s">
        <v>156</v>
      </c>
    </row>
    <row r="177" spans="1:5">
      <c r="A177" s="23">
        <v>173</v>
      </c>
      <c r="B177">
        <v>2045</v>
      </c>
      <c r="C177" t="s">
        <v>173</v>
      </c>
      <c r="D177" t="s">
        <v>174</v>
      </c>
      <c r="E177" t="s">
        <v>156</v>
      </c>
    </row>
    <row r="178" spans="1:5">
      <c r="A178" s="23">
        <v>174</v>
      </c>
      <c r="B178">
        <v>2050</v>
      </c>
      <c r="C178" t="s">
        <v>173</v>
      </c>
      <c r="D178" t="s">
        <v>174</v>
      </c>
      <c r="E178" t="s">
        <v>156</v>
      </c>
    </row>
    <row r="179" spans="1:5">
      <c r="A179" s="23">
        <v>175</v>
      </c>
      <c r="B179">
        <v>2020</v>
      </c>
      <c r="C179" t="s">
        <v>173</v>
      </c>
      <c r="D179" t="s">
        <v>175</v>
      </c>
      <c r="E179" t="s">
        <v>156</v>
      </c>
    </row>
    <row r="180" spans="1:5">
      <c r="A180" s="23">
        <v>176</v>
      </c>
      <c r="B180">
        <v>2025</v>
      </c>
      <c r="C180" t="s">
        <v>173</v>
      </c>
      <c r="D180" t="s">
        <v>175</v>
      </c>
      <c r="E180" t="s">
        <v>156</v>
      </c>
    </row>
    <row r="181" spans="1:5">
      <c r="A181" s="23">
        <v>177</v>
      </c>
      <c r="B181">
        <v>2030</v>
      </c>
      <c r="C181" t="s">
        <v>173</v>
      </c>
      <c r="D181" t="s">
        <v>175</v>
      </c>
      <c r="E181" t="s">
        <v>156</v>
      </c>
    </row>
    <row r="182" spans="1:5">
      <c r="A182" s="23">
        <v>178</v>
      </c>
      <c r="B182">
        <v>2035</v>
      </c>
      <c r="C182" t="s">
        <v>173</v>
      </c>
      <c r="D182" t="s">
        <v>175</v>
      </c>
      <c r="E182" t="s">
        <v>156</v>
      </c>
    </row>
    <row r="183" spans="1:5">
      <c r="A183" s="23">
        <v>179</v>
      </c>
      <c r="B183">
        <v>2040</v>
      </c>
      <c r="C183" t="s">
        <v>173</v>
      </c>
      <c r="D183" t="s">
        <v>175</v>
      </c>
      <c r="E183" t="s">
        <v>156</v>
      </c>
    </row>
    <row r="184" spans="1:5">
      <c r="A184" s="23">
        <v>180</v>
      </c>
      <c r="B184">
        <v>2045</v>
      </c>
      <c r="C184" t="s">
        <v>173</v>
      </c>
      <c r="D184" t="s">
        <v>175</v>
      </c>
      <c r="E184" t="s">
        <v>156</v>
      </c>
    </row>
    <row r="185" spans="1:5">
      <c r="A185" s="23">
        <v>181</v>
      </c>
      <c r="B185">
        <v>2050</v>
      </c>
      <c r="C185" t="s">
        <v>173</v>
      </c>
      <c r="D185" t="s">
        <v>175</v>
      </c>
      <c r="E185" t="s">
        <v>156</v>
      </c>
    </row>
    <row r="186" spans="1:5">
      <c r="A186" s="23">
        <v>182</v>
      </c>
      <c r="B186">
        <v>2020</v>
      </c>
      <c r="C186" t="s">
        <v>173</v>
      </c>
      <c r="D186" t="s">
        <v>176</v>
      </c>
      <c r="E186" t="s">
        <v>156</v>
      </c>
    </row>
  </sheetData>
  <mergeCells count="1">
    <mergeCell ref="C2:F2"/>
  </mergeCells>
  <conditionalFormatting sqref="C2">
    <cfRule type="notContainsErrors" dxfId="9" priority="1">
      <formula>NOT(ISERROR(C2))</formula>
    </cfRule>
  </conditionalFormatting>
  <dataValidations count="1">
    <dataValidation type="list" allowBlank="1" showInputMessage="1" showErrorMessage="1" sqref="E4:E275" xr:uid="{50B17381-1021-4B4E-86B2-9515BD93083B}">
      <formula1>"Acceleration Time (s 0-60 MPH),Battery Energy (kWh),Fuel Converter Power (kW),CD Electric Consumption (kWh/mile),Charge Sustaining FE (MPG),Distance Avg. Fuel Economy (MPG),Electric Range (miles),MSRP,Fuel Cost ($/mi),Interior Volume (cuFt)"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0DFB-356A-46E1-B51B-3F3630CA419F}">
  <dimension ref="A1:F195"/>
  <sheetViews>
    <sheetView topLeftCell="B1" workbookViewId="0">
      <selection sqref="A1:A1048576"/>
    </sheetView>
  </sheetViews>
  <sheetFormatPr defaultRowHeight="15"/>
  <cols>
    <col min="1" max="1" width="0" hidden="1" customWidth="1"/>
    <col min="2" max="2" width="11.42578125" customWidth="1"/>
    <col min="3" max="4" width="15" customWidth="1"/>
    <col min="5" max="5" width="25" customWidth="1"/>
  </cols>
  <sheetData>
    <row r="1" spans="1:6">
      <c r="B1" s="6" t="s">
        <v>17</v>
      </c>
    </row>
    <row r="2" spans="1:6">
      <c r="B2" s="21" t="s">
        <v>148</v>
      </c>
      <c r="C2" s="54" t="s">
        <v>85</v>
      </c>
      <c r="D2" s="54"/>
      <c r="E2" s="54"/>
      <c r="F2" s="54"/>
    </row>
    <row r="3" spans="1:6">
      <c r="B3" s="23" t="s">
        <v>89</v>
      </c>
      <c r="C3" s="23" t="s">
        <v>162</v>
      </c>
      <c r="D3" s="23" t="s">
        <v>163</v>
      </c>
      <c r="E3" s="42" t="s">
        <v>164</v>
      </c>
      <c r="F3" s="42" t="s">
        <v>165</v>
      </c>
    </row>
    <row r="4" spans="1:6">
      <c r="A4" s="23">
        <v>0</v>
      </c>
      <c r="B4">
        <v>2020</v>
      </c>
      <c r="C4" t="s">
        <v>166</v>
      </c>
      <c r="D4" t="s">
        <v>167</v>
      </c>
      <c r="E4" t="s">
        <v>156</v>
      </c>
      <c r="F4">
        <f>HLOOKUP(E4,'[2]6-b'!$E$3:Q313,A4+2,FALSE)</f>
        <v>10.7</v>
      </c>
    </row>
    <row r="5" spans="1:6">
      <c r="A5" s="23">
        <v>1</v>
      </c>
      <c r="B5">
        <v>2025</v>
      </c>
      <c r="C5" t="s">
        <v>166</v>
      </c>
      <c r="D5" t="s">
        <v>167</v>
      </c>
      <c r="E5" t="s">
        <v>156</v>
      </c>
      <c r="F5">
        <f>HLOOKUP(E5,'[2]6-b'!$E$3:Q314,A5+2,FALSE)</f>
        <v>10.6</v>
      </c>
    </row>
    <row r="6" spans="1:6">
      <c r="A6" s="23">
        <v>2</v>
      </c>
      <c r="B6">
        <v>2035</v>
      </c>
      <c r="C6" t="s">
        <v>166</v>
      </c>
      <c r="D6" t="s">
        <v>170</v>
      </c>
      <c r="E6" t="s">
        <v>156</v>
      </c>
      <c r="F6">
        <f>HLOOKUP(E6,'[2]6-b'!$E$3:Q315,A6+2,FALSE)</f>
        <v>8.6999999999999993</v>
      </c>
    </row>
    <row r="7" spans="1:6">
      <c r="A7" s="23">
        <v>3</v>
      </c>
      <c r="B7">
        <v>2040</v>
      </c>
      <c r="C7" t="s">
        <v>166</v>
      </c>
      <c r="D7" t="s">
        <v>170</v>
      </c>
      <c r="E7" t="s">
        <v>156</v>
      </c>
      <c r="F7">
        <f>HLOOKUP(E7,'[2]6-b'!$E$3:Q316,A7+2,FALSE)</f>
        <v>8.6999999999999993</v>
      </c>
    </row>
    <row r="8" spans="1:6">
      <c r="A8" s="23">
        <v>4</v>
      </c>
      <c r="B8">
        <v>2045</v>
      </c>
      <c r="C8" t="s">
        <v>166</v>
      </c>
      <c r="D8" t="s">
        <v>170</v>
      </c>
      <c r="E8" t="s">
        <v>156</v>
      </c>
      <c r="F8">
        <f>HLOOKUP(E8,'[2]6-b'!$E$3:Q317,A8+2,FALSE)</f>
        <v>8.5232690876002977</v>
      </c>
    </row>
    <row r="9" spans="1:6">
      <c r="A9" s="23">
        <v>5</v>
      </c>
      <c r="B9">
        <v>2050</v>
      </c>
      <c r="C9" t="s">
        <v>166</v>
      </c>
      <c r="D9" t="s">
        <v>170</v>
      </c>
      <c r="E9" t="s">
        <v>156</v>
      </c>
      <c r="F9">
        <f>HLOOKUP(E9,'[2]6-b'!$E$3:Q318,A9+2,FALSE)</f>
        <v>8.5229197659426745</v>
      </c>
    </row>
    <row r="10" spans="1:6">
      <c r="A10" s="23">
        <v>6</v>
      </c>
      <c r="B10">
        <v>2020</v>
      </c>
      <c r="C10" t="s">
        <v>169</v>
      </c>
      <c r="D10" t="s">
        <v>167</v>
      </c>
      <c r="E10" t="s">
        <v>156</v>
      </c>
      <c r="F10">
        <f>HLOOKUP(E10,'[2]6-b'!$E$3:Q319,A10+2,FALSE)</f>
        <v>8.0913186482981914</v>
      </c>
    </row>
    <row r="11" spans="1:6">
      <c r="A11" s="23">
        <v>7</v>
      </c>
      <c r="B11">
        <v>2025</v>
      </c>
      <c r="C11" t="s">
        <v>169</v>
      </c>
      <c r="D11" t="s">
        <v>167</v>
      </c>
      <c r="E11" t="s">
        <v>156</v>
      </c>
      <c r="F11">
        <f>HLOOKUP(E11,'[2]6-b'!$E$3:Q320,A11+2,FALSE)</f>
        <v>7.9833094556018818</v>
      </c>
    </row>
    <row r="12" spans="1:6">
      <c r="A12" s="23">
        <v>8</v>
      </c>
      <c r="B12">
        <v>2030</v>
      </c>
      <c r="C12" t="s">
        <v>169</v>
      </c>
      <c r="D12" t="s">
        <v>167</v>
      </c>
      <c r="E12" t="s">
        <v>156</v>
      </c>
      <c r="F12">
        <f>HLOOKUP(E12,'[2]6-b'!$E$3:Q321,A12+2,FALSE)</f>
        <v>7.9660054666243854</v>
      </c>
    </row>
    <row r="13" spans="1:6">
      <c r="A13" s="23">
        <v>9</v>
      </c>
      <c r="B13">
        <v>2035</v>
      </c>
      <c r="C13" t="s">
        <v>169</v>
      </c>
      <c r="D13" t="s">
        <v>167</v>
      </c>
      <c r="E13" t="s">
        <v>156</v>
      </c>
      <c r="F13">
        <f>HLOOKUP(E13,'[2]6-b'!$E$3:Q322,A13+2,FALSE)</f>
        <v>7.9826741332737781</v>
      </c>
    </row>
    <row r="14" spans="1:6">
      <c r="A14" s="23">
        <v>10</v>
      </c>
      <c r="B14">
        <v>2040</v>
      </c>
      <c r="C14" t="s">
        <v>169</v>
      </c>
      <c r="D14" t="s">
        <v>167</v>
      </c>
      <c r="E14" t="s">
        <v>156</v>
      </c>
      <c r="F14">
        <f>HLOOKUP(E14,'[2]6-b'!$E$3:Q323,A14+2,FALSE)</f>
        <v>8.0040783449662136</v>
      </c>
    </row>
    <row r="15" spans="1:6">
      <c r="A15" s="23">
        <v>11</v>
      </c>
      <c r="B15">
        <v>2045</v>
      </c>
      <c r="C15" t="s">
        <v>169</v>
      </c>
      <c r="D15" t="s">
        <v>167</v>
      </c>
      <c r="E15" t="s">
        <v>156</v>
      </c>
      <c r="F15">
        <f>HLOOKUP(E15,'[2]6-b'!$E$3:Q324,A15+2,FALSE)</f>
        <v>8.0045025378501169</v>
      </c>
    </row>
    <row r="16" spans="1:6">
      <c r="A16" s="23">
        <v>12</v>
      </c>
      <c r="B16">
        <v>2050</v>
      </c>
      <c r="C16" t="s">
        <v>169</v>
      </c>
      <c r="D16" t="s">
        <v>167</v>
      </c>
      <c r="E16" t="s">
        <v>156</v>
      </c>
      <c r="F16">
        <f>HLOOKUP(E16,'[2]6-b'!$E$3:Q325,A16+2,FALSE)</f>
        <v>7.9950695613262468</v>
      </c>
    </row>
    <row r="17" spans="1:6">
      <c r="A17" s="23">
        <v>13</v>
      </c>
      <c r="B17">
        <v>2020</v>
      </c>
      <c r="C17" t="s">
        <v>169</v>
      </c>
      <c r="D17" t="s">
        <v>170</v>
      </c>
      <c r="E17" t="s">
        <v>156</v>
      </c>
      <c r="F17">
        <f>HLOOKUP(E17,'[2]6-b'!$E$3:Q326,A17+2,FALSE)</f>
        <v>7.942154811961486</v>
      </c>
    </row>
    <row r="18" spans="1:6">
      <c r="A18" s="23">
        <v>14</v>
      </c>
      <c r="B18">
        <v>2025</v>
      </c>
      <c r="C18" t="s">
        <v>169</v>
      </c>
      <c r="D18" t="s">
        <v>170</v>
      </c>
      <c r="E18" t="s">
        <v>156</v>
      </c>
      <c r="F18">
        <f>HLOOKUP(E18,'[2]6-b'!$E$3:Q327,A18+2,FALSE)</f>
        <v>7.8909223351467457</v>
      </c>
    </row>
    <row r="19" spans="1:6">
      <c r="A19" s="23">
        <v>15</v>
      </c>
      <c r="B19">
        <v>2030</v>
      </c>
      <c r="C19" t="s">
        <v>169</v>
      </c>
      <c r="D19" t="s">
        <v>170</v>
      </c>
      <c r="E19" t="s">
        <v>156</v>
      </c>
      <c r="F19">
        <f>HLOOKUP(E19,'[2]6-b'!$E$3:Q328,A19+2,FALSE)</f>
        <v>7.915389683603709</v>
      </c>
    </row>
    <row r="20" spans="1:6">
      <c r="A20" s="23">
        <v>16</v>
      </c>
      <c r="B20">
        <v>2035</v>
      </c>
      <c r="C20" t="s">
        <v>169</v>
      </c>
      <c r="D20" t="s">
        <v>170</v>
      </c>
      <c r="E20" t="s">
        <v>156</v>
      </c>
      <c r="F20">
        <f>HLOOKUP(E20,'[2]6-b'!$E$3:Q329,A20+2,FALSE)</f>
        <v>7.9145363748405178</v>
      </c>
    </row>
    <row r="21" spans="1:6">
      <c r="A21" s="23">
        <v>17</v>
      </c>
      <c r="B21">
        <v>2040</v>
      </c>
      <c r="C21" t="s">
        <v>169</v>
      </c>
      <c r="D21" t="s">
        <v>170</v>
      </c>
      <c r="E21" t="s">
        <v>156</v>
      </c>
      <c r="F21">
        <f>HLOOKUP(E21,'[2]6-b'!$E$3:Q330,A21+2,FALSE)</f>
        <v>7.9371241800539236</v>
      </c>
    </row>
    <row r="22" spans="1:6">
      <c r="A22" s="23">
        <v>18</v>
      </c>
      <c r="B22">
        <v>2045</v>
      </c>
      <c r="C22" t="s">
        <v>169</v>
      </c>
      <c r="D22" t="s">
        <v>170</v>
      </c>
      <c r="E22" t="s">
        <v>156</v>
      </c>
      <c r="F22">
        <f>HLOOKUP(E22,'[2]6-b'!$E$3:Q331,A22+2,FALSE)</f>
        <v>8.0207737576032478</v>
      </c>
    </row>
    <row r="23" spans="1:6">
      <c r="A23" s="23">
        <v>19</v>
      </c>
      <c r="B23">
        <v>2050</v>
      </c>
      <c r="C23" t="s">
        <v>169</v>
      </c>
      <c r="D23" t="s">
        <v>170</v>
      </c>
      <c r="E23" t="s">
        <v>156</v>
      </c>
      <c r="F23">
        <f>HLOOKUP(E23,'[2]6-b'!$E$3:Q332,A23+2,FALSE)</f>
        <v>8.0153681997077832</v>
      </c>
    </row>
    <row r="24" spans="1:6">
      <c r="A24" s="23">
        <v>20</v>
      </c>
      <c r="B24">
        <v>2020</v>
      </c>
      <c r="C24" t="s">
        <v>169</v>
      </c>
      <c r="D24" t="s">
        <v>168</v>
      </c>
      <c r="E24" t="s">
        <v>156</v>
      </c>
      <c r="F24">
        <f>HLOOKUP(E24,'[2]6-b'!$E$3:Q333,A24+2,FALSE)</f>
        <v>7.4932553467895211</v>
      </c>
    </row>
    <row r="25" spans="1:6">
      <c r="A25" s="23">
        <v>21</v>
      </c>
      <c r="B25">
        <v>2025</v>
      </c>
      <c r="C25" t="s">
        <v>169</v>
      </c>
      <c r="D25" t="s">
        <v>168</v>
      </c>
      <c r="E25" t="s">
        <v>156</v>
      </c>
      <c r="F25">
        <f>HLOOKUP(E25,'[2]6-b'!$E$3:Q334,A25+2,FALSE)</f>
        <v>7.5131630715215074</v>
      </c>
    </row>
    <row r="26" spans="1:6">
      <c r="A26" s="23">
        <v>22</v>
      </c>
      <c r="B26">
        <v>2030</v>
      </c>
      <c r="C26" t="s">
        <v>169</v>
      </c>
      <c r="D26" t="s">
        <v>168</v>
      </c>
      <c r="E26" t="s">
        <v>156</v>
      </c>
      <c r="F26">
        <f>HLOOKUP(E26,'[2]6-b'!$E$3:Q335,A26+2,FALSE)</f>
        <v>7.4995022941528511</v>
      </c>
    </row>
    <row r="27" spans="1:6">
      <c r="A27" s="23">
        <v>23</v>
      </c>
      <c r="B27">
        <v>2035</v>
      </c>
      <c r="C27" t="s">
        <v>169</v>
      </c>
      <c r="D27" t="s">
        <v>168</v>
      </c>
      <c r="E27" t="s">
        <v>156</v>
      </c>
      <c r="F27">
        <f>HLOOKUP(E27,'[2]6-b'!$E$3:Q336,A27+2,FALSE)</f>
        <v>7.5690446348811697</v>
      </c>
    </row>
    <row r="28" spans="1:6">
      <c r="A28" s="23">
        <v>24</v>
      </c>
      <c r="B28">
        <v>2040</v>
      </c>
      <c r="C28" t="s">
        <v>169</v>
      </c>
      <c r="D28" t="s">
        <v>168</v>
      </c>
      <c r="E28" t="s">
        <v>156</v>
      </c>
      <c r="F28">
        <f>HLOOKUP(E28,'[2]6-b'!$E$3:Q337,A28+2,FALSE)</f>
        <v>7.6051451488171962</v>
      </c>
    </row>
    <row r="29" spans="1:6">
      <c r="A29" s="23">
        <v>25</v>
      </c>
      <c r="B29">
        <v>2045</v>
      </c>
      <c r="C29" t="s">
        <v>169</v>
      </c>
      <c r="D29" t="s">
        <v>168</v>
      </c>
      <c r="E29" t="s">
        <v>156</v>
      </c>
      <c r="F29">
        <f>HLOOKUP(E29,'[2]6-b'!$E$3:Q338,A29+2,FALSE)</f>
        <v>7.5375420315921158</v>
      </c>
    </row>
    <row r="30" spans="1:6">
      <c r="A30" s="23">
        <v>26</v>
      </c>
      <c r="B30">
        <v>2050</v>
      </c>
      <c r="C30" t="s">
        <v>169</v>
      </c>
      <c r="D30" t="s">
        <v>168</v>
      </c>
      <c r="E30" t="s">
        <v>156</v>
      </c>
      <c r="F30">
        <f>HLOOKUP(E30,'[2]6-b'!$E$3:Q339,A30+2,FALSE)</f>
        <v>7.4601947844073973</v>
      </c>
    </row>
    <row r="31" spans="1:6">
      <c r="A31" s="23">
        <v>27</v>
      </c>
      <c r="B31">
        <v>2020</v>
      </c>
      <c r="C31" t="s">
        <v>152</v>
      </c>
      <c r="D31" t="s">
        <v>167</v>
      </c>
      <c r="E31" t="s">
        <v>156</v>
      </c>
      <c r="F31">
        <f>HLOOKUP(E31,'[2]6-b'!$E$3:Q340,A31+2,FALSE)</f>
        <v>9.7976963091404521</v>
      </c>
    </row>
    <row r="32" spans="1:6">
      <c r="A32" s="23">
        <v>28</v>
      </c>
      <c r="B32">
        <v>2025</v>
      </c>
      <c r="C32" t="s">
        <v>152</v>
      </c>
      <c r="D32" t="s">
        <v>167</v>
      </c>
      <c r="E32" t="s">
        <v>156</v>
      </c>
      <c r="F32">
        <f>HLOOKUP(E32,'[2]6-b'!$E$3:Q341,A32+2,FALSE)</f>
        <v>7.3883144510958294</v>
      </c>
    </row>
    <row r="33" spans="1:6">
      <c r="A33" s="23">
        <v>29</v>
      </c>
      <c r="B33">
        <v>2030</v>
      </c>
      <c r="C33" t="s">
        <v>152</v>
      </c>
      <c r="D33" t="s">
        <v>167</v>
      </c>
      <c r="E33" t="s">
        <v>156</v>
      </c>
      <c r="F33">
        <f>HLOOKUP(E33,'[2]6-b'!$E$3:Q342,A33+2,FALSE)</f>
        <v>4.7405732548190649</v>
      </c>
    </row>
    <row r="34" spans="1:6">
      <c r="A34" s="23">
        <v>30</v>
      </c>
      <c r="B34">
        <v>2035</v>
      </c>
      <c r="C34" t="s">
        <v>152</v>
      </c>
      <c r="D34" t="s">
        <v>167</v>
      </c>
      <c r="E34" t="s">
        <v>156</v>
      </c>
      <c r="F34">
        <f>HLOOKUP(E34,'[2]6-b'!$E$3:Q343,A34+2,FALSE)</f>
        <v>4.2135349820571344</v>
      </c>
    </row>
    <row r="35" spans="1:6">
      <c r="A35" s="23">
        <v>31</v>
      </c>
      <c r="B35">
        <v>2040</v>
      </c>
      <c r="C35" t="s">
        <v>152</v>
      </c>
      <c r="D35" t="s">
        <v>167</v>
      </c>
      <c r="E35" t="s">
        <v>156</v>
      </c>
      <c r="F35">
        <f>HLOOKUP(E35,'[2]6-b'!$E$3:Q344,A35+2,FALSE)</f>
        <v>4.1943520121963651</v>
      </c>
    </row>
    <row r="36" spans="1:6">
      <c r="A36" s="23">
        <v>32</v>
      </c>
      <c r="B36">
        <v>2045</v>
      </c>
      <c r="C36" t="s">
        <v>152</v>
      </c>
      <c r="D36" t="s">
        <v>167</v>
      </c>
      <c r="E36" t="s">
        <v>156</v>
      </c>
      <c r="F36">
        <f>HLOOKUP(E36,'[2]6-b'!$E$3:Q345,A36+2,FALSE)</f>
        <v>4.1961618183463107</v>
      </c>
    </row>
    <row r="37" spans="1:6">
      <c r="A37" s="23">
        <v>33</v>
      </c>
      <c r="B37">
        <v>2050</v>
      </c>
      <c r="C37" t="s">
        <v>152</v>
      </c>
      <c r="D37" t="s">
        <v>167</v>
      </c>
      <c r="E37" t="s">
        <v>156</v>
      </c>
      <c r="F37">
        <f>HLOOKUP(E37,'[2]6-b'!$E$3:Q346,A37+2,FALSE)</f>
        <v>4.1971481945711338</v>
      </c>
    </row>
    <row r="38" spans="1:6">
      <c r="A38" s="23">
        <v>34</v>
      </c>
      <c r="B38">
        <v>2025</v>
      </c>
      <c r="C38" t="s">
        <v>152</v>
      </c>
      <c r="D38" t="s">
        <v>170</v>
      </c>
      <c r="E38" t="s">
        <v>156</v>
      </c>
      <c r="F38">
        <f>HLOOKUP(E38,'[2]6-b'!$E$3:Q347,A38+2,FALSE)</f>
        <v>5.0616679333830179</v>
      </c>
    </row>
    <row r="39" spans="1:6">
      <c r="A39" s="23">
        <v>35</v>
      </c>
      <c r="B39">
        <v>2030</v>
      </c>
      <c r="C39" t="s">
        <v>152</v>
      </c>
      <c r="D39" t="s">
        <v>170</v>
      </c>
      <c r="E39" t="s">
        <v>156</v>
      </c>
      <c r="F39">
        <f>HLOOKUP(E39,'[2]6-b'!$E$3:Q348,A39+2,FALSE)</f>
        <v>4.7413060688843576</v>
      </c>
    </row>
    <row r="40" spans="1:6">
      <c r="A40" s="23">
        <v>36</v>
      </c>
      <c r="B40">
        <v>2035</v>
      </c>
      <c r="C40" t="s">
        <v>152</v>
      </c>
      <c r="D40" t="s">
        <v>170</v>
      </c>
      <c r="E40" t="s">
        <v>156</v>
      </c>
      <c r="F40">
        <f>HLOOKUP(E40,'[2]6-b'!$E$3:Q349,A40+2,FALSE)</f>
        <v>4.5153925960323811</v>
      </c>
    </row>
    <row r="41" spans="1:6">
      <c r="A41" s="23">
        <v>37</v>
      </c>
      <c r="B41">
        <v>2040</v>
      </c>
      <c r="C41" t="s">
        <v>152</v>
      </c>
      <c r="D41" t="s">
        <v>170</v>
      </c>
      <c r="E41" t="s">
        <v>156</v>
      </c>
      <c r="F41">
        <f>HLOOKUP(E41,'[2]6-b'!$E$3:Q350,A41+2,FALSE)</f>
        <v>4.3743540118567656</v>
      </c>
    </row>
    <row r="42" spans="1:6">
      <c r="A42" s="23">
        <v>38</v>
      </c>
      <c r="B42">
        <v>2045</v>
      </c>
      <c r="C42" t="s">
        <v>152</v>
      </c>
      <c r="D42" t="s">
        <v>170</v>
      </c>
      <c r="E42" t="s">
        <v>156</v>
      </c>
      <c r="F42">
        <f>HLOOKUP(E42,'[2]6-b'!$E$3:Q351,A42+2,FALSE)</f>
        <v>4.2790714856834091</v>
      </c>
    </row>
    <row r="43" spans="1:6">
      <c r="A43" s="23">
        <v>39</v>
      </c>
      <c r="B43">
        <v>2050</v>
      </c>
      <c r="C43" t="s">
        <v>152</v>
      </c>
      <c r="D43" t="s">
        <v>170</v>
      </c>
      <c r="E43" t="s">
        <v>156</v>
      </c>
      <c r="F43">
        <f>HLOOKUP(E43,'[2]6-b'!$E$3:Q352,A43+2,FALSE)</f>
        <v>4.21769900923523</v>
      </c>
    </row>
    <row r="44" spans="1:6">
      <c r="A44" s="23">
        <v>40</v>
      </c>
      <c r="B44">
        <v>2030</v>
      </c>
      <c r="C44" t="s">
        <v>152</v>
      </c>
      <c r="D44" t="s">
        <v>168</v>
      </c>
      <c r="E44" t="s">
        <v>156</v>
      </c>
      <c r="F44">
        <f>HLOOKUP(E44,'[2]6-b'!$E$3:Q353,A44+2,FALSE)</f>
        <v>6.2709693748418118</v>
      </c>
    </row>
    <row r="45" spans="1:6">
      <c r="A45" s="23">
        <v>41</v>
      </c>
      <c r="B45">
        <v>2035</v>
      </c>
      <c r="C45" t="s">
        <v>152</v>
      </c>
      <c r="D45" t="s">
        <v>168</v>
      </c>
      <c r="E45" t="s">
        <v>156</v>
      </c>
      <c r="F45">
        <f>HLOOKUP(E45,'[2]6-b'!$E$3:Q354,A45+2,FALSE)</f>
        <v>5.7899075630252099</v>
      </c>
    </row>
    <row r="46" spans="1:6">
      <c r="A46" s="23">
        <v>42</v>
      </c>
      <c r="B46">
        <v>2040</v>
      </c>
      <c r="C46" t="s">
        <v>152</v>
      </c>
      <c r="D46" t="s">
        <v>168</v>
      </c>
      <c r="E46" t="s">
        <v>156</v>
      </c>
      <c r="F46">
        <f>HLOOKUP(E46,'[2]6-b'!$E$3:Q355,A46+2,FALSE)</f>
        <v>5.7942821453036224</v>
      </c>
    </row>
    <row r="47" spans="1:6">
      <c r="A47" s="23">
        <v>43</v>
      </c>
      <c r="B47">
        <v>2045</v>
      </c>
      <c r="C47" t="s">
        <v>152</v>
      </c>
      <c r="D47" t="s">
        <v>168</v>
      </c>
      <c r="E47" t="s">
        <v>156</v>
      </c>
      <c r="F47">
        <f>HLOOKUP(E47,'[2]6-b'!$E$3:Q356,A47+2,FALSE)</f>
        <v>5.6041423189619088</v>
      </c>
    </row>
    <row r="48" spans="1:6">
      <c r="A48" s="23">
        <v>44</v>
      </c>
      <c r="B48">
        <v>2050</v>
      </c>
      <c r="C48" t="s">
        <v>152</v>
      </c>
      <c r="D48" t="s">
        <v>168</v>
      </c>
      <c r="E48" t="s">
        <v>156</v>
      </c>
      <c r="F48">
        <f>HLOOKUP(E48,'[2]6-b'!$E$3:Q357,A48+2,FALSE)</f>
        <v>5.3610314243604584</v>
      </c>
    </row>
    <row r="49" spans="1:6">
      <c r="A49" s="23">
        <v>45</v>
      </c>
      <c r="B49">
        <v>2025</v>
      </c>
      <c r="C49" t="s">
        <v>171</v>
      </c>
      <c r="D49" t="s">
        <v>167</v>
      </c>
      <c r="E49" t="s">
        <v>156</v>
      </c>
      <c r="F49">
        <f>HLOOKUP(E49,'[2]6-b'!$E$3:Q358,A49+2,FALSE)</f>
        <v>8.6</v>
      </c>
    </row>
    <row r="50" spans="1:6">
      <c r="A50" s="23">
        <v>46</v>
      </c>
      <c r="B50">
        <v>2030</v>
      </c>
      <c r="C50" t="s">
        <v>171</v>
      </c>
      <c r="D50" t="s">
        <v>167</v>
      </c>
      <c r="E50" t="s">
        <v>156</v>
      </c>
      <c r="F50">
        <f>HLOOKUP(E50,'[2]6-b'!$E$3:Q359,A50+2,FALSE)</f>
        <v>8.2064384293362806</v>
      </c>
    </row>
    <row r="51" spans="1:6">
      <c r="A51" s="23">
        <v>47</v>
      </c>
      <c r="B51">
        <v>2035</v>
      </c>
      <c r="C51" t="s">
        <v>171</v>
      </c>
      <c r="D51" t="s">
        <v>167</v>
      </c>
      <c r="E51" t="s">
        <v>156</v>
      </c>
      <c r="F51">
        <f>HLOOKUP(E51,'[2]6-b'!$E$3:Q360,A51+2,FALSE)</f>
        <v>8.1287279585665964</v>
      </c>
    </row>
    <row r="52" spans="1:6">
      <c r="A52" s="23">
        <v>48</v>
      </c>
      <c r="B52">
        <v>2040</v>
      </c>
      <c r="C52" t="s">
        <v>171</v>
      </c>
      <c r="D52" t="s">
        <v>167</v>
      </c>
      <c r="E52" t="s">
        <v>156</v>
      </c>
      <c r="F52">
        <f>HLOOKUP(E52,'[2]6-b'!$E$3:Q361,A52+2,FALSE)</f>
        <v>8.0874154766188155</v>
      </c>
    </row>
    <row r="53" spans="1:6">
      <c r="A53" s="23">
        <v>49</v>
      </c>
      <c r="B53">
        <v>2045</v>
      </c>
      <c r="C53" t="s">
        <v>171</v>
      </c>
      <c r="D53" t="s">
        <v>167</v>
      </c>
      <c r="E53" t="s">
        <v>156</v>
      </c>
      <c r="F53">
        <f>HLOOKUP(E53,'[2]6-b'!$E$3:Q362,A53+2,FALSE)</f>
        <v>8.0839762357007174</v>
      </c>
    </row>
    <row r="54" spans="1:6">
      <c r="A54" s="23">
        <v>50</v>
      </c>
      <c r="B54">
        <v>2050</v>
      </c>
      <c r="C54" t="s">
        <v>171</v>
      </c>
      <c r="D54" t="s">
        <v>167</v>
      </c>
      <c r="E54" t="s">
        <v>156</v>
      </c>
      <c r="F54">
        <f>HLOOKUP(E54,'[2]6-b'!$E$3:Q363,A54+2,FALSE)</f>
        <v>8.0499648767418677</v>
      </c>
    </row>
    <row r="55" spans="1:6">
      <c r="A55" s="23">
        <v>51</v>
      </c>
      <c r="B55">
        <v>2020</v>
      </c>
      <c r="C55" t="s">
        <v>171</v>
      </c>
      <c r="D55" t="s">
        <v>170</v>
      </c>
      <c r="E55" t="s">
        <v>156</v>
      </c>
      <c r="F55">
        <f>HLOOKUP(E55,'[2]6-b'!$E$3:Q364,A55+2,FALSE)</f>
        <v>10.4</v>
      </c>
    </row>
    <row r="56" spans="1:6">
      <c r="A56" s="23">
        <v>52</v>
      </c>
      <c r="B56">
        <v>2025</v>
      </c>
      <c r="C56" t="s">
        <v>171</v>
      </c>
      <c r="D56" t="s">
        <v>170</v>
      </c>
      <c r="E56" t="s">
        <v>156</v>
      </c>
      <c r="F56">
        <f>HLOOKUP(E56,'[2]6-b'!$E$3:Q365,A56+2,FALSE)</f>
        <v>9.6277265993265981</v>
      </c>
    </row>
    <row r="57" spans="1:6">
      <c r="A57" s="23">
        <v>53</v>
      </c>
      <c r="B57">
        <v>2030</v>
      </c>
      <c r="C57" t="s">
        <v>171</v>
      </c>
      <c r="D57" t="s">
        <v>170</v>
      </c>
      <c r="E57" t="s">
        <v>156</v>
      </c>
      <c r="F57">
        <f>HLOOKUP(E57,'[2]6-b'!$E$3:Q366,A57+2,FALSE)</f>
        <v>8.9470128006115601</v>
      </c>
    </row>
    <row r="58" spans="1:6">
      <c r="A58" s="23">
        <v>54</v>
      </c>
      <c r="B58">
        <v>2035</v>
      </c>
      <c r="C58" t="s">
        <v>171</v>
      </c>
      <c r="D58" t="s">
        <v>170</v>
      </c>
      <c r="E58" t="s">
        <v>156</v>
      </c>
      <c r="F58">
        <f>HLOOKUP(E58,'[2]6-b'!$E$3:Q367,A58+2,FALSE)</f>
        <v>8.6837632617673233</v>
      </c>
    </row>
    <row r="59" spans="1:6">
      <c r="A59" s="23">
        <v>55</v>
      </c>
      <c r="B59">
        <v>2040</v>
      </c>
      <c r="C59" t="s">
        <v>171</v>
      </c>
      <c r="D59" t="s">
        <v>170</v>
      </c>
      <c r="E59" t="s">
        <v>156</v>
      </c>
      <c r="F59">
        <f>HLOOKUP(E59,'[2]6-b'!$E$3:Q368,A59+2,FALSE)</f>
        <v>8.624524538630391</v>
      </c>
    </row>
    <row r="60" spans="1:6">
      <c r="A60" s="23">
        <v>56</v>
      </c>
      <c r="B60">
        <v>2045</v>
      </c>
      <c r="C60" t="s">
        <v>171</v>
      </c>
      <c r="D60" t="s">
        <v>170</v>
      </c>
      <c r="E60" t="s">
        <v>156</v>
      </c>
      <c r="F60">
        <f>HLOOKUP(E60,'[2]6-b'!$E$3:Q369,A60+2,FALSE)</f>
        <v>8.5056388939092713</v>
      </c>
    </row>
    <row r="61" spans="1:6">
      <c r="A61" s="23">
        <v>57</v>
      </c>
      <c r="B61">
        <v>2050</v>
      </c>
      <c r="C61" t="s">
        <v>171</v>
      </c>
      <c r="D61" t="s">
        <v>170</v>
      </c>
      <c r="E61" t="s">
        <v>156</v>
      </c>
      <c r="F61">
        <f>HLOOKUP(E61,'[2]6-b'!$E$3:Q370,A61+2,FALSE)</f>
        <v>8.4845758422697504</v>
      </c>
    </row>
    <row r="62" spans="1:6">
      <c r="A62" s="23">
        <v>58</v>
      </c>
      <c r="B62">
        <v>2040</v>
      </c>
      <c r="C62" t="s">
        <v>171</v>
      </c>
      <c r="D62" t="s">
        <v>168</v>
      </c>
      <c r="E62" t="s">
        <v>156</v>
      </c>
      <c r="F62">
        <f>HLOOKUP(E62,'[2]6-b'!$E$3:Q371,A62+2,FALSE)</f>
        <v>8.1</v>
      </c>
    </row>
    <row r="63" spans="1:6">
      <c r="A63" s="23">
        <v>59</v>
      </c>
      <c r="B63">
        <v>2045</v>
      </c>
      <c r="C63" t="s">
        <v>171</v>
      </c>
      <c r="D63" t="s">
        <v>168</v>
      </c>
      <c r="E63" t="s">
        <v>156</v>
      </c>
      <c r="F63">
        <f>HLOOKUP(E63,'[2]6-b'!$E$3:Q372,A63+2,FALSE)</f>
        <v>8.1</v>
      </c>
    </row>
    <row r="64" spans="1:6">
      <c r="A64" s="23">
        <v>60</v>
      </c>
      <c r="B64">
        <v>2050</v>
      </c>
      <c r="C64" t="s">
        <v>171</v>
      </c>
      <c r="D64" t="s">
        <v>168</v>
      </c>
      <c r="E64" t="s">
        <v>156</v>
      </c>
      <c r="F64">
        <f>HLOOKUP(E64,'[2]6-b'!$E$3:Q373,A64+2,FALSE)</f>
        <v>8</v>
      </c>
    </row>
    <row r="65" spans="1:6">
      <c r="A65" s="23">
        <v>61</v>
      </c>
      <c r="B65">
        <v>2020</v>
      </c>
      <c r="C65" t="s">
        <v>172</v>
      </c>
      <c r="D65" t="s">
        <v>167</v>
      </c>
      <c r="E65" t="s">
        <v>156</v>
      </c>
      <c r="F65">
        <f>HLOOKUP(E65,'[2]6-b'!$E$3:Q374,A65+2,FALSE)</f>
        <v>9.2989754333854915</v>
      </c>
    </row>
    <row r="66" spans="1:6">
      <c r="A66" s="23">
        <v>62</v>
      </c>
      <c r="B66">
        <v>2025</v>
      </c>
      <c r="C66" t="s">
        <v>172</v>
      </c>
      <c r="D66" t="s">
        <v>167</v>
      </c>
      <c r="E66" t="s">
        <v>156</v>
      </c>
      <c r="F66">
        <f>HLOOKUP(E66,'[2]6-b'!$E$3:Q375,A66+2,FALSE)</f>
        <v>9.1959020998826038</v>
      </c>
    </row>
    <row r="67" spans="1:6">
      <c r="A67" s="23">
        <v>63</v>
      </c>
      <c r="B67">
        <v>2030</v>
      </c>
      <c r="C67" t="s">
        <v>172</v>
      </c>
      <c r="D67" t="s">
        <v>167</v>
      </c>
      <c r="E67" t="s">
        <v>156</v>
      </c>
      <c r="F67">
        <f>HLOOKUP(E67,'[2]6-b'!$E$3:Q376,A67+2,FALSE)</f>
        <v>9.0509809284447087</v>
      </c>
    </row>
    <row r="68" spans="1:6">
      <c r="A68" s="23">
        <v>64</v>
      </c>
      <c r="B68">
        <v>2035</v>
      </c>
      <c r="C68" t="s">
        <v>172</v>
      </c>
      <c r="D68" t="s">
        <v>167</v>
      </c>
      <c r="E68" t="s">
        <v>156</v>
      </c>
      <c r="F68">
        <f>HLOOKUP(E68,'[2]6-b'!$E$3:Q377,A68+2,FALSE)</f>
        <v>9.0550297339593122</v>
      </c>
    </row>
    <row r="69" spans="1:6">
      <c r="A69" s="23">
        <v>65</v>
      </c>
      <c r="B69">
        <v>2040</v>
      </c>
      <c r="C69" t="s">
        <v>172</v>
      </c>
      <c r="D69" t="s">
        <v>167</v>
      </c>
      <c r="E69" t="s">
        <v>156</v>
      </c>
      <c r="F69">
        <f>HLOOKUP(E69,'[2]6-b'!$E$3:Q378,A69+2,FALSE)</f>
        <v>9.0671873469787485</v>
      </c>
    </row>
    <row r="70" spans="1:6">
      <c r="A70" s="23">
        <v>66</v>
      </c>
      <c r="B70">
        <v>2045</v>
      </c>
      <c r="C70" t="s">
        <v>172</v>
      </c>
      <c r="D70" t="s">
        <v>167</v>
      </c>
      <c r="E70" t="s">
        <v>156</v>
      </c>
      <c r="F70">
        <f>HLOOKUP(E70,'[2]6-b'!$E$3:Q379,A70+2,FALSE)</f>
        <v>9.0901871837282808</v>
      </c>
    </row>
    <row r="71" spans="1:6">
      <c r="A71" s="23">
        <v>67</v>
      </c>
      <c r="B71">
        <v>2050</v>
      </c>
      <c r="C71" t="s">
        <v>172</v>
      </c>
      <c r="D71" t="s">
        <v>167</v>
      </c>
      <c r="E71" t="s">
        <v>156</v>
      </c>
      <c r="F71">
        <f>HLOOKUP(E71,'[2]6-b'!$E$3:Q380,A71+2,FALSE)</f>
        <v>9.0893182181063406</v>
      </c>
    </row>
    <row r="72" spans="1:6">
      <c r="A72" s="23">
        <v>68</v>
      </c>
      <c r="B72">
        <v>2020</v>
      </c>
      <c r="C72" t="s">
        <v>172</v>
      </c>
      <c r="D72" t="s">
        <v>170</v>
      </c>
      <c r="E72" t="s">
        <v>156</v>
      </c>
      <c r="F72">
        <f>HLOOKUP(E72,'[2]6-b'!$E$3:Q381,A72+2,FALSE)</f>
        <v>9.3308721078057459</v>
      </c>
    </row>
    <row r="73" spans="1:6">
      <c r="A73" s="23">
        <v>69</v>
      </c>
      <c r="B73">
        <v>2025</v>
      </c>
      <c r="C73" t="s">
        <v>172</v>
      </c>
      <c r="D73" t="s">
        <v>170</v>
      </c>
      <c r="E73" t="s">
        <v>156</v>
      </c>
      <c r="F73">
        <f>HLOOKUP(E73,'[2]6-b'!$E$3:Q382,A73+2,FALSE)</f>
        <v>9.2292266731211416</v>
      </c>
    </row>
    <row r="74" spans="1:6">
      <c r="A74" s="23">
        <v>70</v>
      </c>
      <c r="B74">
        <v>2030</v>
      </c>
      <c r="C74" t="s">
        <v>172</v>
      </c>
      <c r="D74" t="s">
        <v>170</v>
      </c>
      <c r="E74" t="s">
        <v>156</v>
      </c>
      <c r="F74">
        <f>HLOOKUP(E74,'[2]6-b'!$E$3:Q383,A74+2,FALSE)</f>
        <v>9.2277071643955875</v>
      </c>
    </row>
    <row r="75" spans="1:6">
      <c r="A75" s="23">
        <v>71</v>
      </c>
      <c r="B75">
        <v>2035</v>
      </c>
      <c r="C75" t="s">
        <v>172</v>
      </c>
      <c r="D75" t="s">
        <v>170</v>
      </c>
      <c r="E75" t="s">
        <v>156</v>
      </c>
      <c r="F75">
        <f>HLOOKUP(E75,'[2]6-b'!$E$3:Q384,A75+2,FALSE)</f>
        <v>8.4060413673271643</v>
      </c>
    </row>
    <row r="76" spans="1:6">
      <c r="A76" s="23">
        <v>72</v>
      </c>
      <c r="B76">
        <v>2040</v>
      </c>
      <c r="C76" t="s">
        <v>172</v>
      </c>
      <c r="D76" t="s">
        <v>170</v>
      </c>
      <c r="E76" t="s">
        <v>156</v>
      </c>
      <c r="F76">
        <f>HLOOKUP(E76,'[2]6-b'!$E$3:Q385,A76+2,FALSE)</f>
        <v>8.0976308888687942</v>
      </c>
    </row>
    <row r="77" spans="1:6">
      <c r="A77" s="23">
        <v>73</v>
      </c>
      <c r="B77">
        <v>2045</v>
      </c>
      <c r="C77" t="s">
        <v>172</v>
      </c>
      <c r="D77" t="s">
        <v>170</v>
      </c>
      <c r="E77" t="s">
        <v>156</v>
      </c>
      <c r="F77">
        <f>HLOOKUP(E77,'[2]6-b'!$E$3:Q386,A77+2,FALSE)</f>
        <v>7.8645340567876527</v>
      </c>
    </row>
    <row r="78" spans="1:6">
      <c r="A78" s="23">
        <v>74</v>
      </c>
      <c r="B78">
        <v>2050</v>
      </c>
      <c r="C78" t="s">
        <v>172</v>
      </c>
      <c r="D78" t="s">
        <v>170</v>
      </c>
      <c r="E78" t="s">
        <v>156</v>
      </c>
      <c r="F78">
        <f>HLOOKUP(E78,'[2]6-b'!$E$3:Q387,A78+2,FALSE)</f>
        <v>7.8648754243258816</v>
      </c>
    </row>
    <row r="79" spans="1:6">
      <c r="A79" s="23">
        <v>75</v>
      </c>
      <c r="B79">
        <v>2020</v>
      </c>
      <c r="C79" t="s">
        <v>172</v>
      </c>
      <c r="D79" t="s">
        <v>168</v>
      </c>
      <c r="E79" t="s">
        <v>156</v>
      </c>
      <c r="F79">
        <f>HLOOKUP(E79,'[2]6-b'!$E$3:Q388,A79+2,FALSE)</f>
        <v>10.5</v>
      </c>
    </row>
    <row r="80" spans="1:6">
      <c r="A80" s="23">
        <v>76</v>
      </c>
      <c r="B80">
        <v>2025</v>
      </c>
      <c r="C80" t="s">
        <v>172</v>
      </c>
      <c r="D80" t="s">
        <v>168</v>
      </c>
      <c r="E80" t="s">
        <v>156</v>
      </c>
      <c r="F80">
        <f>HLOOKUP(E80,'[2]6-b'!$E$3:Q389,A80+2,FALSE)</f>
        <v>10.4</v>
      </c>
    </row>
    <row r="81" spans="1:6">
      <c r="A81" s="23">
        <v>77</v>
      </c>
      <c r="B81">
        <v>2030</v>
      </c>
      <c r="C81" t="s">
        <v>172</v>
      </c>
      <c r="D81" t="s">
        <v>168</v>
      </c>
      <c r="E81" t="s">
        <v>156</v>
      </c>
      <c r="F81">
        <f>HLOOKUP(E81,'[2]6-b'!$E$3:Q390,A81+2,FALSE)</f>
        <v>10.4</v>
      </c>
    </row>
    <row r="82" spans="1:6">
      <c r="A82" s="23">
        <v>78</v>
      </c>
      <c r="B82">
        <v>2035</v>
      </c>
      <c r="C82" t="s">
        <v>172</v>
      </c>
      <c r="D82" t="s">
        <v>168</v>
      </c>
      <c r="E82" t="s">
        <v>156</v>
      </c>
      <c r="F82">
        <f>HLOOKUP(E82,'[2]6-b'!$E$3:Q391,A82+2,FALSE)</f>
        <v>10.4</v>
      </c>
    </row>
    <row r="83" spans="1:6">
      <c r="A83" s="23">
        <v>79</v>
      </c>
      <c r="B83">
        <v>2040</v>
      </c>
      <c r="C83" t="s">
        <v>172</v>
      </c>
      <c r="D83" t="s">
        <v>168</v>
      </c>
      <c r="E83" t="s">
        <v>156</v>
      </c>
      <c r="F83">
        <f>HLOOKUP(E83,'[2]6-b'!$E$3:Q392,A83+2,FALSE)</f>
        <v>10.4</v>
      </c>
    </row>
    <row r="84" spans="1:6">
      <c r="A84" s="23">
        <v>80</v>
      </c>
      <c r="B84">
        <v>2045</v>
      </c>
      <c r="C84" t="s">
        <v>172</v>
      </c>
      <c r="D84" t="s">
        <v>168</v>
      </c>
      <c r="E84" t="s">
        <v>156</v>
      </c>
      <c r="F84">
        <f>HLOOKUP(E84,'[2]6-b'!$E$3:Q393,A84+2,FALSE)</f>
        <v>10.4</v>
      </c>
    </row>
    <row r="85" spans="1:6">
      <c r="A85" s="23">
        <v>81</v>
      </c>
      <c r="B85">
        <v>2050</v>
      </c>
      <c r="C85" t="s">
        <v>172</v>
      </c>
      <c r="D85" t="s">
        <v>168</v>
      </c>
      <c r="E85" t="s">
        <v>156</v>
      </c>
      <c r="F85">
        <f>HLOOKUP(E85,'[2]6-b'!$E$3:Q394,A85+2,FALSE)</f>
        <v>10.4</v>
      </c>
    </row>
    <row r="86" spans="1:6">
      <c r="A86" s="23">
        <v>82</v>
      </c>
      <c r="B86">
        <v>2025</v>
      </c>
      <c r="C86" t="s">
        <v>173</v>
      </c>
      <c r="D86" t="s">
        <v>167</v>
      </c>
      <c r="E86" t="s">
        <v>156</v>
      </c>
      <c r="F86">
        <f>HLOOKUP(E86,'[2]6-b'!$E$3:Q395,A86+2,FALSE)</f>
        <v>7.4</v>
      </c>
    </row>
    <row r="87" spans="1:6">
      <c r="A87" s="23">
        <v>83</v>
      </c>
      <c r="B87">
        <v>2030</v>
      </c>
      <c r="C87" t="s">
        <v>173</v>
      </c>
      <c r="D87" t="s">
        <v>167</v>
      </c>
      <c r="E87" t="s">
        <v>156</v>
      </c>
      <c r="F87">
        <f>HLOOKUP(E87,'[2]6-b'!$E$3:Q396,A87+2,FALSE)</f>
        <v>7.3340041190435006</v>
      </c>
    </row>
    <row r="88" spans="1:6">
      <c r="A88" s="23">
        <v>84</v>
      </c>
      <c r="B88">
        <v>2035</v>
      </c>
      <c r="C88" t="s">
        <v>173</v>
      </c>
      <c r="D88" t="s">
        <v>167</v>
      </c>
      <c r="E88" t="s">
        <v>156</v>
      </c>
      <c r="F88">
        <f>HLOOKUP(E88,'[2]6-b'!$E$3:Q397,A88+2,FALSE)</f>
        <v>7.3</v>
      </c>
    </row>
    <row r="89" spans="1:6">
      <c r="A89" s="23">
        <v>85</v>
      </c>
      <c r="B89">
        <v>2040</v>
      </c>
      <c r="C89" t="s">
        <v>173</v>
      </c>
      <c r="D89" t="s">
        <v>167</v>
      </c>
      <c r="E89" t="s">
        <v>156</v>
      </c>
      <c r="F89">
        <f>HLOOKUP(E89,'[2]6-b'!$E$3:Q398,A89+2,FALSE)</f>
        <v>7.3</v>
      </c>
    </row>
    <row r="90" spans="1:6">
      <c r="A90" s="23">
        <v>86</v>
      </c>
      <c r="B90">
        <v>2020</v>
      </c>
      <c r="C90" t="s">
        <v>173</v>
      </c>
      <c r="D90" t="s">
        <v>170</v>
      </c>
      <c r="E90" t="s">
        <v>156</v>
      </c>
      <c r="F90">
        <f>HLOOKUP(E90,'[2]6-b'!$E$3:Q399,A90+2,FALSE)</f>
        <v>7.0014064527677098</v>
      </c>
    </row>
    <row r="91" spans="1:6">
      <c r="A91" s="23">
        <v>87</v>
      </c>
      <c r="B91">
        <v>2025</v>
      </c>
      <c r="C91" t="s">
        <v>173</v>
      </c>
      <c r="D91" t="s">
        <v>170</v>
      </c>
      <c r="E91" t="s">
        <v>156</v>
      </c>
      <c r="F91">
        <f>HLOOKUP(E91,'[2]6-b'!$E$3:Q400,A91+2,FALSE)</f>
        <v>6.9623780877224446</v>
      </c>
    </row>
    <row r="92" spans="1:6">
      <c r="A92" s="23">
        <v>88</v>
      </c>
      <c r="B92">
        <v>2030</v>
      </c>
      <c r="C92" t="s">
        <v>173</v>
      </c>
      <c r="D92" t="s">
        <v>170</v>
      </c>
      <c r="E92" t="s">
        <v>156</v>
      </c>
      <c r="F92">
        <f>HLOOKUP(E92,'[2]6-b'!$E$3:Q401,A92+2,FALSE)</f>
        <v>6.2454119585107861</v>
      </c>
    </row>
    <row r="93" spans="1:6">
      <c r="A93" s="23">
        <v>89</v>
      </c>
      <c r="B93">
        <v>2035</v>
      </c>
      <c r="C93" t="s">
        <v>173</v>
      </c>
      <c r="D93" t="s">
        <v>170</v>
      </c>
      <c r="E93" t="s">
        <v>156</v>
      </c>
      <c r="F93">
        <f>HLOOKUP(E93,'[2]6-b'!$E$3:Q402,A93+2,FALSE)</f>
        <v>6.1869527765965566</v>
      </c>
    </row>
    <row r="94" spans="1:6">
      <c r="A94" s="23">
        <v>90</v>
      </c>
      <c r="B94">
        <v>2040</v>
      </c>
      <c r="C94" t="s">
        <v>173</v>
      </c>
      <c r="D94" t="s">
        <v>170</v>
      </c>
      <c r="E94" t="s">
        <v>156</v>
      </c>
      <c r="F94">
        <f>HLOOKUP(E94,'[2]6-b'!$E$3:Q403,A94+2,FALSE)</f>
        <v>6.1712013408822726</v>
      </c>
    </row>
    <row r="95" spans="1:6">
      <c r="A95" s="23">
        <v>91</v>
      </c>
      <c r="B95">
        <v>2045</v>
      </c>
      <c r="C95" t="s">
        <v>173</v>
      </c>
      <c r="D95" t="s">
        <v>170</v>
      </c>
      <c r="E95" t="s">
        <v>156</v>
      </c>
      <c r="F95">
        <f>HLOOKUP(E95,'[2]6-b'!$E$3:Q404,A95+2,FALSE)</f>
        <v>6.1439555713486129</v>
      </c>
    </row>
    <row r="96" spans="1:6">
      <c r="A96" s="23">
        <v>92</v>
      </c>
      <c r="B96">
        <v>2050</v>
      </c>
      <c r="C96" t="s">
        <v>173</v>
      </c>
      <c r="D96" t="s">
        <v>170</v>
      </c>
      <c r="E96" t="s">
        <v>156</v>
      </c>
      <c r="F96">
        <f>HLOOKUP(E96,'[2]6-b'!$E$3:Q405,A96+2,FALSE)</f>
        <v>6.1387287288752868</v>
      </c>
    </row>
    <row r="97" spans="1:6">
      <c r="A97" s="23">
        <v>93</v>
      </c>
      <c r="B97">
        <v>2025</v>
      </c>
      <c r="C97" t="s">
        <v>173</v>
      </c>
      <c r="D97" t="s">
        <v>168</v>
      </c>
      <c r="E97" t="s">
        <v>156</v>
      </c>
      <c r="F97">
        <f>HLOOKUP(E97,'[2]6-b'!$E$3:Q406,A97+2,FALSE)</f>
        <v>7.7</v>
      </c>
    </row>
    <row r="98" spans="1:6">
      <c r="A98" s="23">
        <v>94</v>
      </c>
      <c r="B98">
        <v>2030</v>
      </c>
      <c r="C98" t="s">
        <v>173</v>
      </c>
      <c r="D98" t="s">
        <v>168</v>
      </c>
      <c r="E98" t="s">
        <v>156</v>
      </c>
      <c r="F98">
        <f>HLOOKUP(E98,'[2]6-b'!$E$3:Q407,A98+2,FALSE)</f>
        <v>7.6</v>
      </c>
    </row>
    <row r="99" spans="1:6">
      <c r="A99" s="23">
        <v>95</v>
      </c>
      <c r="B99">
        <v>2035</v>
      </c>
      <c r="C99" t="s">
        <v>173</v>
      </c>
      <c r="D99" t="s">
        <v>168</v>
      </c>
      <c r="E99" t="s">
        <v>156</v>
      </c>
      <c r="F99">
        <f>HLOOKUP(E99,'[2]6-b'!$E$3:Q408,A99+2,FALSE)</f>
        <v>7.5999999999999988</v>
      </c>
    </row>
    <row r="100" spans="1:6">
      <c r="A100" s="23">
        <v>96</v>
      </c>
      <c r="B100">
        <v>2040</v>
      </c>
      <c r="C100" t="s">
        <v>173</v>
      </c>
      <c r="D100" t="s">
        <v>168</v>
      </c>
      <c r="E100" t="s">
        <v>156</v>
      </c>
      <c r="F100">
        <f>HLOOKUP(E100,'[2]6-b'!$E$3:Q409,A100+2,FALSE)</f>
        <v>7.6</v>
      </c>
    </row>
    <row r="101" spans="1:6">
      <c r="A101" s="23">
        <v>97</v>
      </c>
      <c r="B101">
        <v>2045</v>
      </c>
      <c r="C101" t="s">
        <v>173</v>
      </c>
      <c r="D101" t="s">
        <v>168</v>
      </c>
      <c r="E101" t="s">
        <v>156</v>
      </c>
      <c r="F101">
        <f>HLOOKUP(E101,'[2]6-b'!$E$3:Q410,A101+2,FALSE)</f>
        <v>7.6</v>
      </c>
    </row>
    <row r="102" spans="1:6">
      <c r="A102" s="23">
        <v>98</v>
      </c>
      <c r="B102">
        <v>2050</v>
      </c>
      <c r="C102" t="s">
        <v>173</v>
      </c>
      <c r="D102" t="s">
        <v>168</v>
      </c>
      <c r="E102" t="s">
        <v>156</v>
      </c>
      <c r="F102">
        <f>HLOOKUP(E102,'[2]6-b'!$E$3:Q411,A102+2,FALSE)</f>
        <v>7.6</v>
      </c>
    </row>
    <row r="103" spans="1:6">
      <c r="A103" s="23">
        <v>99</v>
      </c>
      <c r="B103">
        <v>2020</v>
      </c>
      <c r="C103" t="s">
        <v>166</v>
      </c>
      <c r="D103" t="s">
        <v>174</v>
      </c>
      <c r="E103" t="s">
        <v>156</v>
      </c>
      <c r="F103">
        <f>HLOOKUP(E103,'[2]6-b'!$E$3:Q412,A103+2,FALSE)</f>
        <v>9.0258918512955297</v>
      </c>
    </row>
    <row r="104" spans="1:6">
      <c r="A104" s="23">
        <v>100</v>
      </c>
      <c r="B104">
        <v>2025</v>
      </c>
      <c r="C104" t="s">
        <v>166</v>
      </c>
      <c r="D104" t="s">
        <v>174</v>
      </c>
      <c r="E104" t="s">
        <v>156</v>
      </c>
      <c r="F104">
        <f>HLOOKUP(E104,'[2]6-b'!$E$3:Q413,A104+2,FALSE)</f>
        <v>8.9101867289096361</v>
      </c>
    </row>
    <row r="105" spans="1:6">
      <c r="A105" s="23">
        <v>101</v>
      </c>
      <c r="B105">
        <v>2030</v>
      </c>
      <c r="C105" t="s">
        <v>166</v>
      </c>
      <c r="D105" t="s">
        <v>174</v>
      </c>
      <c r="E105" t="s">
        <v>156</v>
      </c>
      <c r="F105">
        <f>HLOOKUP(E105,'[2]6-b'!$E$3:Q414,A105+2,FALSE)</f>
        <v>8.4256936378887612</v>
      </c>
    </row>
    <row r="106" spans="1:6">
      <c r="A106" s="23">
        <v>102</v>
      </c>
      <c r="B106">
        <v>2035</v>
      </c>
      <c r="C106" t="s">
        <v>166</v>
      </c>
      <c r="D106" t="s">
        <v>174</v>
      </c>
      <c r="E106" t="s">
        <v>156</v>
      </c>
      <c r="F106">
        <f>HLOOKUP(E106,'[2]6-b'!$E$3:Q415,A106+2,FALSE)</f>
        <v>8.0855594102341719</v>
      </c>
    </row>
    <row r="107" spans="1:6">
      <c r="A107" s="23">
        <v>103</v>
      </c>
      <c r="B107">
        <v>2040</v>
      </c>
      <c r="C107" t="s">
        <v>166</v>
      </c>
      <c r="D107" t="s">
        <v>174</v>
      </c>
      <c r="E107" t="s">
        <v>156</v>
      </c>
      <c r="F107">
        <f>HLOOKUP(E107,'[2]6-b'!$E$3:Q416,A107+2,FALSE)</f>
        <v>8.9057437116260658</v>
      </c>
    </row>
    <row r="108" spans="1:6">
      <c r="A108" s="23">
        <v>104</v>
      </c>
      <c r="B108">
        <v>2045</v>
      </c>
      <c r="C108" t="s">
        <v>166</v>
      </c>
      <c r="D108" t="s">
        <v>174</v>
      </c>
      <c r="E108" t="s">
        <v>156</v>
      </c>
      <c r="F108">
        <f>HLOOKUP(E108,'[2]6-b'!$E$3:Q417,A108+2,FALSE)</f>
        <v>8.8859352344127593</v>
      </c>
    </row>
    <row r="109" spans="1:6">
      <c r="A109" s="23">
        <v>105</v>
      </c>
      <c r="B109">
        <v>2035</v>
      </c>
      <c r="C109" t="s">
        <v>166</v>
      </c>
      <c r="D109" t="s">
        <v>175</v>
      </c>
      <c r="E109" t="s">
        <v>156</v>
      </c>
      <c r="F109">
        <f>HLOOKUP(E109,'[2]6-b'!$E$3:Q418,A109+2,FALSE)</f>
        <v>10.1</v>
      </c>
    </row>
    <row r="110" spans="1:6">
      <c r="A110" s="23">
        <v>106</v>
      </c>
      <c r="B110">
        <v>2040</v>
      </c>
      <c r="C110" t="s">
        <v>166</v>
      </c>
      <c r="D110" t="s">
        <v>175</v>
      </c>
      <c r="E110" t="s">
        <v>156</v>
      </c>
      <c r="F110">
        <f>HLOOKUP(E110,'[2]6-b'!$E$3:Q419,A110+2,FALSE)</f>
        <v>10.1</v>
      </c>
    </row>
    <row r="111" spans="1:6">
      <c r="A111" s="23">
        <v>107</v>
      </c>
      <c r="B111">
        <v>2045</v>
      </c>
      <c r="C111" t="s">
        <v>166</v>
      </c>
      <c r="D111" t="s">
        <v>175</v>
      </c>
      <c r="E111" t="s">
        <v>156</v>
      </c>
      <c r="F111">
        <f>HLOOKUP(E111,'[2]6-b'!$E$3:Q420,A111+2,FALSE)</f>
        <v>10.1</v>
      </c>
    </row>
    <row r="112" spans="1:6">
      <c r="A112" s="23">
        <v>108</v>
      </c>
      <c r="B112">
        <v>2020</v>
      </c>
      <c r="C112" t="s">
        <v>169</v>
      </c>
      <c r="D112" t="s">
        <v>174</v>
      </c>
      <c r="E112" t="s">
        <v>156</v>
      </c>
      <c r="F112">
        <f>HLOOKUP(E112,'[2]6-b'!$E$3:Q421,A112+2,FALSE)</f>
        <v>6.8490691253022309</v>
      </c>
    </row>
    <row r="113" spans="1:6">
      <c r="A113" s="23">
        <v>109</v>
      </c>
      <c r="B113">
        <v>2025</v>
      </c>
      <c r="C113" t="s">
        <v>169</v>
      </c>
      <c r="D113" t="s">
        <v>174</v>
      </c>
      <c r="E113" t="s">
        <v>156</v>
      </c>
      <c r="F113">
        <f>HLOOKUP(E113,'[2]6-b'!$E$3:Q422,A113+2,FALSE)</f>
        <v>6.8276036480943096</v>
      </c>
    </row>
    <row r="114" spans="1:6">
      <c r="A114" s="23">
        <v>110</v>
      </c>
      <c r="B114">
        <v>2030</v>
      </c>
      <c r="C114" t="s">
        <v>169</v>
      </c>
      <c r="D114" t="s">
        <v>174</v>
      </c>
      <c r="E114" t="s">
        <v>156</v>
      </c>
      <c r="F114">
        <f>HLOOKUP(E114,'[2]6-b'!$E$3:Q423,A114+2,FALSE)</f>
        <v>6.8433246319122416</v>
      </c>
    </row>
    <row r="115" spans="1:6">
      <c r="A115" s="23">
        <v>111</v>
      </c>
      <c r="B115">
        <v>2035</v>
      </c>
      <c r="C115" t="s">
        <v>169</v>
      </c>
      <c r="D115" t="s">
        <v>174</v>
      </c>
      <c r="E115" t="s">
        <v>156</v>
      </c>
      <c r="F115">
        <f>HLOOKUP(E115,'[2]6-b'!$E$3:Q424,A115+2,FALSE)</f>
        <v>6.8460518945429207</v>
      </c>
    </row>
    <row r="116" spans="1:6">
      <c r="A116" s="23">
        <v>112</v>
      </c>
      <c r="B116">
        <v>2040</v>
      </c>
      <c r="C116" t="s">
        <v>169</v>
      </c>
      <c r="D116" t="s">
        <v>174</v>
      </c>
      <c r="E116" t="s">
        <v>156</v>
      </c>
      <c r="F116">
        <f>HLOOKUP(E116,'[2]6-b'!$E$3:Q425,A116+2,FALSE)</f>
        <v>6.8504507800938841</v>
      </c>
    </row>
    <row r="117" spans="1:6">
      <c r="A117" s="23">
        <v>113</v>
      </c>
      <c r="B117">
        <v>2045</v>
      </c>
      <c r="C117" t="s">
        <v>169</v>
      </c>
      <c r="D117" t="s">
        <v>174</v>
      </c>
      <c r="E117" t="s">
        <v>156</v>
      </c>
      <c r="F117">
        <f>HLOOKUP(E117,'[2]6-b'!$E$3:Q426,A117+2,FALSE)</f>
        <v>6.9207579228601377</v>
      </c>
    </row>
    <row r="118" spans="1:6">
      <c r="A118" s="23">
        <v>114</v>
      </c>
      <c r="B118">
        <v>2050</v>
      </c>
      <c r="C118" t="s">
        <v>169</v>
      </c>
      <c r="D118" t="s">
        <v>174</v>
      </c>
      <c r="E118" t="s">
        <v>156</v>
      </c>
      <c r="F118">
        <f>HLOOKUP(E118,'[2]6-b'!$E$3:Q427,A118+2,FALSE)</f>
        <v>6.9129961747081943</v>
      </c>
    </row>
    <row r="119" spans="1:6">
      <c r="A119" s="23">
        <v>115</v>
      </c>
      <c r="B119">
        <v>2020</v>
      </c>
      <c r="C119" t="s">
        <v>169</v>
      </c>
      <c r="D119" t="s">
        <v>175</v>
      </c>
      <c r="E119" t="s">
        <v>156</v>
      </c>
      <c r="F119">
        <f>HLOOKUP(E119,'[2]6-b'!$E$3:Q428,A119+2,FALSE)</f>
        <v>7.3452788545235812</v>
      </c>
    </row>
    <row r="120" spans="1:6">
      <c r="A120" s="23">
        <v>116</v>
      </c>
      <c r="B120">
        <v>2025</v>
      </c>
      <c r="C120" t="s">
        <v>169</v>
      </c>
      <c r="D120" t="s">
        <v>175</v>
      </c>
      <c r="E120" t="s">
        <v>156</v>
      </c>
      <c r="F120">
        <f>HLOOKUP(E120,'[2]6-b'!$E$3:Q429,A120+2,FALSE)</f>
        <v>7.3773233798110844</v>
      </c>
    </row>
    <row r="121" spans="1:6">
      <c r="A121" s="23">
        <v>117</v>
      </c>
      <c r="B121">
        <v>2030</v>
      </c>
      <c r="C121" t="s">
        <v>169</v>
      </c>
      <c r="D121" t="s">
        <v>175</v>
      </c>
      <c r="E121" t="s">
        <v>156</v>
      </c>
      <c r="F121">
        <f>HLOOKUP(E121,'[2]6-b'!$E$3:Q430,A121+2,FALSE)</f>
        <v>7.3348679952727309</v>
      </c>
    </row>
    <row r="122" spans="1:6">
      <c r="A122" s="23">
        <v>118</v>
      </c>
      <c r="B122">
        <v>2035</v>
      </c>
      <c r="C122" t="s">
        <v>169</v>
      </c>
      <c r="D122" t="s">
        <v>175</v>
      </c>
      <c r="E122" t="s">
        <v>156</v>
      </c>
      <c r="F122">
        <f>HLOOKUP(E122,'[2]6-b'!$E$3:Q431,A122+2,FALSE)</f>
        <v>7.385007957813789</v>
      </c>
    </row>
    <row r="123" spans="1:6">
      <c r="A123" s="23">
        <v>119</v>
      </c>
      <c r="B123">
        <v>2040</v>
      </c>
      <c r="C123" t="s">
        <v>169</v>
      </c>
      <c r="D123" t="s">
        <v>175</v>
      </c>
      <c r="E123" t="s">
        <v>156</v>
      </c>
      <c r="F123">
        <f>HLOOKUP(E123,'[2]6-b'!$E$3:Q432,A123+2,FALSE)</f>
        <v>7.3829856227116073</v>
      </c>
    </row>
    <row r="124" spans="1:6">
      <c r="A124" s="23">
        <v>120</v>
      </c>
      <c r="B124">
        <v>2045</v>
      </c>
      <c r="C124" t="s">
        <v>169</v>
      </c>
      <c r="D124" t="s">
        <v>175</v>
      </c>
      <c r="E124" t="s">
        <v>156</v>
      </c>
      <c r="F124">
        <f>HLOOKUP(E124,'[2]6-b'!$E$3:Q433,A124+2,FALSE)</f>
        <v>7.3530119146019386</v>
      </c>
    </row>
    <row r="125" spans="1:6">
      <c r="A125" s="23">
        <v>121</v>
      </c>
      <c r="B125">
        <v>2050</v>
      </c>
      <c r="C125" t="s">
        <v>169</v>
      </c>
      <c r="D125" t="s">
        <v>175</v>
      </c>
      <c r="E125" t="s">
        <v>156</v>
      </c>
      <c r="F125">
        <f>HLOOKUP(E125,'[2]6-b'!$E$3:Q434,A125+2,FALSE)</f>
        <v>7.350816911875703</v>
      </c>
    </row>
    <row r="126" spans="1:6">
      <c r="A126" s="23">
        <v>122</v>
      </c>
      <c r="B126">
        <v>2020</v>
      </c>
      <c r="C126" t="s">
        <v>169</v>
      </c>
      <c r="D126" t="s">
        <v>176</v>
      </c>
      <c r="E126" t="s">
        <v>156</v>
      </c>
      <c r="F126">
        <f>HLOOKUP(E126,'[2]6-b'!$E$3:Q435,A126+2,FALSE)</f>
        <v>7.0992854584189589</v>
      </c>
    </row>
    <row r="127" spans="1:6">
      <c r="A127" s="23">
        <v>123</v>
      </c>
      <c r="B127">
        <v>2025</v>
      </c>
      <c r="C127" t="s">
        <v>169</v>
      </c>
      <c r="D127" t="s">
        <v>176</v>
      </c>
      <c r="E127" t="s">
        <v>156</v>
      </c>
      <c r="F127">
        <f>HLOOKUP(E127,'[2]6-b'!$E$3:Q436,A127+2,FALSE)</f>
        <v>7.1438734508133219</v>
      </c>
    </row>
    <row r="128" spans="1:6">
      <c r="A128" s="23">
        <v>124</v>
      </c>
      <c r="B128">
        <v>2030</v>
      </c>
      <c r="C128" t="s">
        <v>169</v>
      </c>
      <c r="D128" t="s">
        <v>176</v>
      </c>
      <c r="E128" t="s">
        <v>156</v>
      </c>
      <c r="F128">
        <f>HLOOKUP(E128,'[2]6-b'!$E$3:Q437,A128+2,FALSE)</f>
        <v>6.7616814431179773</v>
      </c>
    </row>
    <row r="129" spans="1:6">
      <c r="A129" s="23">
        <v>125</v>
      </c>
      <c r="B129">
        <v>2035</v>
      </c>
      <c r="C129" t="s">
        <v>169</v>
      </c>
      <c r="D129" t="s">
        <v>176</v>
      </c>
      <c r="E129" t="s">
        <v>156</v>
      </c>
      <c r="F129">
        <f>HLOOKUP(E129,'[2]6-b'!$E$3:Q438,A129+2,FALSE)</f>
        <v>6.7633334223385244</v>
      </c>
    </row>
    <row r="130" spans="1:6">
      <c r="A130" s="23">
        <v>126</v>
      </c>
      <c r="B130">
        <v>2040</v>
      </c>
      <c r="C130" t="s">
        <v>169</v>
      </c>
      <c r="D130" t="s">
        <v>176</v>
      </c>
      <c r="E130" t="s">
        <v>156</v>
      </c>
      <c r="F130">
        <f>HLOOKUP(E130,'[2]6-b'!$E$3:Q439,A130+2,FALSE)</f>
        <v>6.7783845234883806</v>
      </c>
    </row>
    <row r="131" spans="1:6">
      <c r="A131" s="23">
        <v>127</v>
      </c>
      <c r="B131">
        <v>2045</v>
      </c>
      <c r="C131" t="s">
        <v>169</v>
      </c>
      <c r="D131" t="s">
        <v>176</v>
      </c>
      <c r="E131" t="s">
        <v>156</v>
      </c>
      <c r="F131">
        <f>HLOOKUP(E131,'[2]6-b'!$E$3:Q440,A131+2,FALSE)</f>
        <v>6.7780260102182996</v>
      </c>
    </row>
    <row r="132" spans="1:6">
      <c r="A132" s="23">
        <v>128</v>
      </c>
      <c r="B132">
        <v>2050</v>
      </c>
      <c r="C132" t="s">
        <v>169</v>
      </c>
      <c r="D132" t="s">
        <v>176</v>
      </c>
      <c r="E132" t="s">
        <v>156</v>
      </c>
      <c r="F132">
        <f>HLOOKUP(E132,'[2]6-b'!$E$3:Q441,A132+2,FALSE)</f>
        <v>6.787542736370983</v>
      </c>
    </row>
    <row r="133" spans="1:6">
      <c r="A133" s="23">
        <v>129</v>
      </c>
      <c r="B133">
        <v>2020</v>
      </c>
      <c r="C133" t="s">
        <v>152</v>
      </c>
      <c r="D133" t="s">
        <v>174</v>
      </c>
      <c r="E133" t="s">
        <v>156</v>
      </c>
      <c r="F133">
        <f>HLOOKUP(E133,'[2]6-b'!$E$3:Q442,A133+2,FALSE)</f>
        <v>5.5655609944609044</v>
      </c>
    </row>
    <row r="134" spans="1:6">
      <c r="A134" s="23">
        <v>130</v>
      </c>
      <c r="B134">
        <v>2025</v>
      </c>
      <c r="C134" t="s">
        <v>152</v>
      </c>
      <c r="D134" t="s">
        <v>174</v>
      </c>
      <c r="E134" t="s">
        <v>156</v>
      </c>
      <c r="F134">
        <f>HLOOKUP(E134,'[2]6-b'!$E$3:Q443,A134+2,FALSE)</f>
        <v>5.0733551579545857</v>
      </c>
    </row>
    <row r="135" spans="1:6">
      <c r="A135" s="23">
        <v>131</v>
      </c>
      <c r="B135">
        <v>2030</v>
      </c>
      <c r="C135" t="s">
        <v>152</v>
      </c>
      <c r="D135" t="s">
        <v>174</v>
      </c>
      <c r="E135" t="s">
        <v>156</v>
      </c>
      <c r="F135">
        <f>HLOOKUP(E135,'[2]6-b'!$E$3:Q444,A135+2,FALSE)</f>
        <v>4.7942675486701392</v>
      </c>
    </row>
    <row r="136" spans="1:6">
      <c r="A136" s="23">
        <v>132</v>
      </c>
      <c r="B136">
        <v>2035</v>
      </c>
      <c r="C136" t="s">
        <v>152</v>
      </c>
      <c r="D136" t="s">
        <v>174</v>
      </c>
      <c r="E136" t="s">
        <v>156</v>
      </c>
      <c r="F136">
        <f>HLOOKUP(E136,'[2]6-b'!$E$3:Q445,A136+2,FALSE)</f>
        <v>4.443957213583186</v>
      </c>
    </row>
    <row r="137" spans="1:6">
      <c r="A137" s="23">
        <v>133</v>
      </c>
      <c r="B137">
        <v>2040</v>
      </c>
      <c r="C137" t="s">
        <v>152</v>
      </c>
      <c r="D137" t="s">
        <v>174</v>
      </c>
      <c r="E137" t="s">
        <v>156</v>
      </c>
      <c r="F137">
        <f>HLOOKUP(E137,'[2]6-b'!$E$3:Q446,A137+2,FALSE)</f>
        <v>4.4772734234391827</v>
      </c>
    </row>
    <row r="138" spans="1:6">
      <c r="A138" s="23">
        <v>134</v>
      </c>
      <c r="B138">
        <v>2045</v>
      </c>
      <c r="C138" t="s">
        <v>152</v>
      </c>
      <c r="D138" t="s">
        <v>174</v>
      </c>
      <c r="E138" t="s">
        <v>156</v>
      </c>
      <c r="F138">
        <f>HLOOKUP(E138,'[2]6-b'!$E$3:Q447,A138+2,FALSE)</f>
        <v>4.4316874120297634</v>
      </c>
    </row>
    <row r="139" spans="1:6">
      <c r="A139" s="23">
        <v>135</v>
      </c>
      <c r="B139">
        <v>2050</v>
      </c>
      <c r="C139" t="s">
        <v>152</v>
      </c>
      <c r="D139" t="s">
        <v>174</v>
      </c>
      <c r="E139" t="s">
        <v>156</v>
      </c>
      <c r="F139">
        <f>HLOOKUP(E139,'[2]6-b'!$E$3:Q448,A139+2,FALSE)</f>
        <v>4.3817316150358696</v>
      </c>
    </row>
    <row r="140" spans="1:6">
      <c r="A140" s="23">
        <v>136</v>
      </c>
      <c r="B140">
        <v>2020</v>
      </c>
      <c r="C140" t="s">
        <v>152</v>
      </c>
      <c r="D140" t="s">
        <v>175</v>
      </c>
      <c r="E140" t="s">
        <v>156</v>
      </c>
      <c r="F140">
        <f>HLOOKUP(E140,'[2]6-b'!$E$3:Q449,A140+2,FALSE)</f>
        <v>5.4417742768595039</v>
      </c>
    </row>
    <row r="141" spans="1:6">
      <c r="A141" s="23">
        <v>137</v>
      </c>
      <c r="B141">
        <v>2025</v>
      </c>
      <c r="C141" t="s">
        <v>152</v>
      </c>
      <c r="D141" t="s">
        <v>175</v>
      </c>
      <c r="E141" t="s">
        <v>156</v>
      </c>
      <c r="F141">
        <f>HLOOKUP(E141,'[2]6-b'!$E$3:Q450,A141+2,FALSE)</f>
        <v>5.0095188696118766</v>
      </c>
    </row>
    <row r="142" spans="1:6">
      <c r="A142" s="23">
        <v>138</v>
      </c>
      <c r="B142">
        <v>2030</v>
      </c>
      <c r="C142" t="s">
        <v>152</v>
      </c>
      <c r="D142" t="s">
        <v>175</v>
      </c>
      <c r="E142" t="s">
        <v>156</v>
      </c>
      <c r="F142">
        <f>HLOOKUP(E142,'[2]6-b'!$E$3:Q451,A142+2,FALSE)</f>
        <v>4.7097683612755654</v>
      </c>
    </row>
    <row r="143" spans="1:6">
      <c r="A143" s="23">
        <v>139</v>
      </c>
      <c r="B143">
        <v>2035</v>
      </c>
      <c r="C143" t="s">
        <v>152</v>
      </c>
      <c r="D143" t="s">
        <v>175</v>
      </c>
      <c r="E143" t="s">
        <v>156</v>
      </c>
      <c r="F143">
        <f>HLOOKUP(E143,'[2]6-b'!$E$3:Q452,A143+2,FALSE)</f>
        <v>4.5024125766549439</v>
      </c>
    </row>
    <row r="144" spans="1:6">
      <c r="A144" s="23">
        <v>140</v>
      </c>
      <c r="B144">
        <v>2040</v>
      </c>
      <c r="C144" t="s">
        <v>152</v>
      </c>
      <c r="D144" t="s">
        <v>175</v>
      </c>
      <c r="E144" t="s">
        <v>156</v>
      </c>
      <c r="F144">
        <f>HLOOKUP(E144,'[2]6-b'!$E$3:Q453,A144+2,FALSE)</f>
        <v>4.4512742556392926</v>
      </c>
    </row>
    <row r="145" spans="1:6">
      <c r="A145" s="23">
        <v>141</v>
      </c>
      <c r="B145">
        <v>2045</v>
      </c>
      <c r="C145" t="s">
        <v>152</v>
      </c>
      <c r="D145" t="s">
        <v>175</v>
      </c>
      <c r="E145" t="s">
        <v>156</v>
      </c>
      <c r="F145">
        <f>HLOOKUP(E145,'[2]6-b'!$E$3:Q454,A145+2,FALSE)</f>
        <v>4.4821771843053169</v>
      </c>
    </row>
    <row r="146" spans="1:6">
      <c r="A146" s="23">
        <v>142</v>
      </c>
      <c r="B146">
        <v>2050</v>
      </c>
      <c r="C146" t="s">
        <v>152</v>
      </c>
      <c r="D146" t="s">
        <v>175</v>
      </c>
      <c r="E146" t="s">
        <v>156</v>
      </c>
      <c r="F146">
        <f>HLOOKUP(E146,'[2]6-b'!$E$3:Q455,A146+2,FALSE)</f>
        <v>4.3822196253178252</v>
      </c>
    </row>
    <row r="147" spans="1:6">
      <c r="A147" s="23">
        <v>143</v>
      </c>
      <c r="B147">
        <v>2030</v>
      </c>
      <c r="C147" t="s">
        <v>152</v>
      </c>
      <c r="D147" t="s">
        <v>176</v>
      </c>
      <c r="E147" t="s">
        <v>156</v>
      </c>
      <c r="F147">
        <f>HLOOKUP(E147,'[2]6-b'!$E$3:Q456,A147+2,FALSE)</f>
        <v>5.9</v>
      </c>
    </row>
    <row r="148" spans="1:6">
      <c r="A148" s="23">
        <v>144</v>
      </c>
      <c r="B148">
        <v>2035</v>
      </c>
      <c r="C148" t="s">
        <v>152</v>
      </c>
      <c r="D148" t="s">
        <v>176</v>
      </c>
      <c r="E148" t="s">
        <v>156</v>
      </c>
      <c r="F148">
        <f>HLOOKUP(E148,'[2]6-b'!$E$3:Q457,A148+2,FALSE)</f>
        <v>5.9000000000000012</v>
      </c>
    </row>
    <row r="149" spans="1:6">
      <c r="A149" s="23">
        <v>145</v>
      </c>
      <c r="B149">
        <v>2040</v>
      </c>
      <c r="C149" t="s">
        <v>152</v>
      </c>
      <c r="D149" t="s">
        <v>176</v>
      </c>
      <c r="E149" t="s">
        <v>156</v>
      </c>
      <c r="F149">
        <f>HLOOKUP(E149,'[2]6-b'!$E$3:Q458,A149+2,FALSE)</f>
        <v>5.6710024449877752</v>
      </c>
    </row>
    <row r="150" spans="1:6">
      <c r="A150" s="23">
        <v>146</v>
      </c>
      <c r="B150">
        <v>2045</v>
      </c>
      <c r="C150" t="s">
        <v>152</v>
      </c>
      <c r="D150" t="s">
        <v>176</v>
      </c>
      <c r="E150" t="s">
        <v>156</v>
      </c>
      <c r="F150">
        <f>HLOOKUP(E150,'[2]6-b'!$E$3:Q459,A150+2,FALSE)</f>
        <v>5.9</v>
      </c>
    </row>
    <row r="151" spans="1:6">
      <c r="A151" s="23">
        <v>147</v>
      </c>
      <c r="B151">
        <v>2050</v>
      </c>
      <c r="C151" t="s">
        <v>152</v>
      </c>
      <c r="D151" t="s">
        <v>176</v>
      </c>
      <c r="E151" t="s">
        <v>156</v>
      </c>
      <c r="F151">
        <f>HLOOKUP(E151,'[2]6-b'!$E$3:Q460,A151+2,FALSE)</f>
        <v>5.6713173466209907</v>
      </c>
    </row>
    <row r="152" spans="1:6">
      <c r="A152" s="23">
        <v>148</v>
      </c>
      <c r="B152">
        <v>2020</v>
      </c>
      <c r="C152" t="s">
        <v>171</v>
      </c>
      <c r="D152" t="s">
        <v>174</v>
      </c>
      <c r="E152" t="s">
        <v>156</v>
      </c>
      <c r="F152">
        <f>HLOOKUP(E152,'[2]6-b'!$E$3:Q461,A152+2,FALSE)</f>
        <v>8.4494565217391315</v>
      </c>
    </row>
    <row r="153" spans="1:6">
      <c r="A153" s="23">
        <v>149</v>
      </c>
      <c r="B153">
        <v>2025</v>
      </c>
      <c r="C153" t="s">
        <v>171</v>
      </c>
      <c r="D153" t="s">
        <v>174</v>
      </c>
      <c r="E153" t="s">
        <v>156</v>
      </c>
      <c r="F153">
        <f>HLOOKUP(E153,'[2]6-b'!$E$3:Q462,A153+2,FALSE)</f>
        <v>7.9683743731756591</v>
      </c>
    </row>
    <row r="154" spans="1:6">
      <c r="A154" s="23">
        <v>150</v>
      </c>
      <c r="B154">
        <v>2030</v>
      </c>
      <c r="C154" t="s">
        <v>171</v>
      </c>
      <c r="D154" t="s">
        <v>174</v>
      </c>
      <c r="E154" t="s">
        <v>156</v>
      </c>
      <c r="F154">
        <f>HLOOKUP(E154,'[2]6-b'!$E$3:Q463,A154+2,FALSE)</f>
        <v>7.8336903974352454</v>
      </c>
    </row>
    <row r="155" spans="1:6">
      <c r="A155" s="23">
        <v>151</v>
      </c>
      <c r="B155">
        <v>2035</v>
      </c>
      <c r="C155" t="s">
        <v>171</v>
      </c>
      <c r="D155" t="s">
        <v>174</v>
      </c>
      <c r="E155" t="s">
        <v>156</v>
      </c>
      <c r="F155">
        <f>HLOOKUP(E155,'[2]6-b'!$E$3:Q464,A155+2,FALSE)</f>
        <v>7.5954198473282446</v>
      </c>
    </row>
    <row r="156" spans="1:6">
      <c r="A156" s="23">
        <v>152</v>
      </c>
      <c r="B156">
        <v>2040</v>
      </c>
      <c r="C156" t="s">
        <v>171</v>
      </c>
      <c r="D156" t="s">
        <v>174</v>
      </c>
      <c r="E156" t="s">
        <v>156</v>
      </c>
      <c r="F156">
        <f>HLOOKUP(E156,'[2]6-b'!$E$3:Q465,A156+2,FALSE)</f>
        <v>7.4335008375209366</v>
      </c>
    </row>
    <row r="157" spans="1:6">
      <c r="A157" s="23">
        <v>153</v>
      </c>
      <c r="B157">
        <v>2045</v>
      </c>
      <c r="C157" t="s">
        <v>171</v>
      </c>
      <c r="D157" t="s">
        <v>174</v>
      </c>
      <c r="E157" t="s">
        <v>156</v>
      </c>
      <c r="F157">
        <f>HLOOKUP(E157,'[2]6-b'!$E$3:Q466,A157+2,FALSE)</f>
        <v>7.3657684734169351</v>
      </c>
    </row>
    <row r="158" spans="1:6">
      <c r="A158" s="23">
        <v>154</v>
      </c>
      <c r="B158">
        <v>2050</v>
      </c>
      <c r="C158" t="s">
        <v>171</v>
      </c>
      <c r="D158" t="s">
        <v>174</v>
      </c>
      <c r="E158" t="s">
        <v>156</v>
      </c>
      <c r="F158">
        <f>HLOOKUP(E158,'[2]6-b'!$E$3:Q467,A158+2,FALSE)</f>
        <v>7.117139039984731</v>
      </c>
    </row>
    <row r="159" spans="1:6">
      <c r="A159" s="23">
        <v>155</v>
      </c>
      <c r="B159">
        <v>2025</v>
      </c>
      <c r="C159" t="s">
        <v>171</v>
      </c>
      <c r="D159" t="s">
        <v>175</v>
      </c>
      <c r="E159" t="s">
        <v>156</v>
      </c>
      <c r="F159">
        <f>HLOOKUP(E159,'[2]6-b'!$E$3:Q468,A159+2,FALSE)</f>
        <v>8.3000000000000007</v>
      </c>
    </row>
    <row r="160" spans="1:6">
      <c r="A160" s="23">
        <v>156</v>
      </c>
      <c r="B160">
        <v>2030</v>
      </c>
      <c r="C160" t="s">
        <v>171</v>
      </c>
      <c r="D160" t="s">
        <v>175</v>
      </c>
      <c r="E160" t="s">
        <v>156</v>
      </c>
      <c r="F160">
        <f>HLOOKUP(E160,'[2]6-b'!$E$3:Q469,A160+2,FALSE)</f>
        <v>7.7148526430687667</v>
      </c>
    </row>
    <row r="161" spans="1:6">
      <c r="A161" s="23">
        <v>157</v>
      </c>
      <c r="B161">
        <v>2035</v>
      </c>
      <c r="C161" t="s">
        <v>171</v>
      </c>
      <c r="D161" t="s">
        <v>175</v>
      </c>
      <c r="E161" t="s">
        <v>156</v>
      </c>
      <c r="F161">
        <f>HLOOKUP(E161,'[2]6-b'!$E$3:Q470,A161+2,FALSE)</f>
        <v>8.5555638397017706</v>
      </c>
    </row>
    <row r="162" spans="1:6">
      <c r="A162" s="23">
        <v>158</v>
      </c>
      <c r="B162">
        <v>2040</v>
      </c>
      <c r="C162" t="s">
        <v>171</v>
      </c>
      <c r="D162" t="s">
        <v>175</v>
      </c>
      <c r="E162" t="s">
        <v>156</v>
      </c>
      <c r="F162">
        <f>HLOOKUP(E162,'[2]6-b'!$E$3:Q471,A162+2,FALSE)</f>
        <v>8.5594856577645881</v>
      </c>
    </row>
    <row r="163" spans="1:6">
      <c r="A163" s="23">
        <v>159</v>
      </c>
      <c r="B163">
        <v>2045</v>
      </c>
      <c r="C163" t="s">
        <v>171</v>
      </c>
      <c r="D163" t="s">
        <v>175</v>
      </c>
      <c r="E163" t="s">
        <v>156</v>
      </c>
      <c r="F163">
        <f>HLOOKUP(E163,'[2]6-b'!$E$3:Q472,A163+2,FALSE)</f>
        <v>8.5512863770560941</v>
      </c>
    </row>
    <row r="164" spans="1:6">
      <c r="A164" s="23">
        <v>160</v>
      </c>
      <c r="B164">
        <v>2050</v>
      </c>
      <c r="C164" t="s">
        <v>171</v>
      </c>
      <c r="D164" t="s">
        <v>175</v>
      </c>
      <c r="E164" t="s">
        <v>156</v>
      </c>
      <c r="F164">
        <f>HLOOKUP(E164,'[2]6-b'!$E$3:Q473,A164+2,FALSE)</f>
        <v>8.5531498749147143</v>
      </c>
    </row>
    <row r="165" spans="1:6">
      <c r="A165" s="23">
        <v>161</v>
      </c>
      <c r="B165">
        <v>2025</v>
      </c>
      <c r="C165" t="s">
        <v>171</v>
      </c>
      <c r="D165" t="s">
        <v>176</v>
      </c>
      <c r="E165" t="s">
        <v>156</v>
      </c>
      <c r="F165">
        <f>HLOOKUP(E165,'[2]6-b'!$E$3:Q474,A165+2,FALSE)</f>
        <v>8.1999999999999993</v>
      </c>
    </row>
    <row r="166" spans="1:6">
      <c r="A166" s="23">
        <v>162</v>
      </c>
      <c r="B166">
        <v>2030</v>
      </c>
      <c r="C166" t="s">
        <v>171</v>
      </c>
      <c r="D166" t="s">
        <v>176</v>
      </c>
      <c r="E166" t="s">
        <v>156</v>
      </c>
      <c r="F166">
        <f>HLOOKUP(E166,'[2]6-b'!$E$3:Q475,A166+2,FALSE)</f>
        <v>8.1999999999999993</v>
      </c>
    </row>
    <row r="167" spans="1:6">
      <c r="A167" s="23">
        <v>163</v>
      </c>
      <c r="B167">
        <v>2035</v>
      </c>
      <c r="C167" t="s">
        <v>171</v>
      </c>
      <c r="D167" t="s">
        <v>176</v>
      </c>
      <c r="E167" t="s">
        <v>156</v>
      </c>
      <c r="F167">
        <f>HLOOKUP(E167,'[2]6-b'!$E$3:Q476,A167+2,FALSE)</f>
        <v>8.1</v>
      </c>
    </row>
    <row r="168" spans="1:6">
      <c r="A168" s="23">
        <v>164</v>
      </c>
      <c r="B168">
        <v>2020</v>
      </c>
      <c r="C168" t="s">
        <v>172</v>
      </c>
      <c r="D168" t="s">
        <v>174</v>
      </c>
      <c r="E168" t="s">
        <v>156</v>
      </c>
      <c r="F168">
        <f>HLOOKUP(E168,'[2]6-b'!$E$3:Q477,A168+2,FALSE)</f>
        <v>7.9545327117231164</v>
      </c>
    </row>
    <row r="169" spans="1:6">
      <c r="A169" s="23">
        <v>165</v>
      </c>
      <c r="B169">
        <v>2025</v>
      </c>
      <c r="C169" t="s">
        <v>172</v>
      </c>
      <c r="D169" t="s">
        <v>174</v>
      </c>
      <c r="E169" t="s">
        <v>156</v>
      </c>
      <c r="F169">
        <f>HLOOKUP(E169,'[2]6-b'!$E$3:Q478,A169+2,FALSE)</f>
        <v>7.9011908501120987</v>
      </c>
    </row>
    <row r="170" spans="1:6">
      <c r="A170" s="23">
        <v>166</v>
      </c>
      <c r="B170">
        <v>2030</v>
      </c>
      <c r="C170" t="s">
        <v>172</v>
      </c>
      <c r="D170" t="s">
        <v>174</v>
      </c>
      <c r="E170" t="s">
        <v>156</v>
      </c>
      <c r="F170">
        <f>HLOOKUP(E170,'[2]6-b'!$E$3:Q479,A170+2,FALSE)</f>
        <v>7.6843031842618306</v>
      </c>
    </row>
    <row r="171" spans="1:6">
      <c r="A171" s="23">
        <v>167</v>
      </c>
      <c r="B171">
        <v>2035</v>
      </c>
      <c r="C171" t="s">
        <v>172</v>
      </c>
      <c r="D171" t="s">
        <v>174</v>
      </c>
      <c r="E171" t="s">
        <v>156</v>
      </c>
      <c r="F171">
        <f>HLOOKUP(E171,'[2]6-b'!$E$3:Q480,A171+2,FALSE)</f>
        <v>7.7541403521151597</v>
      </c>
    </row>
    <row r="172" spans="1:6">
      <c r="A172" s="23">
        <v>168</v>
      </c>
      <c r="B172">
        <v>2040</v>
      </c>
      <c r="C172" t="s">
        <v>172</v>
      </c>
      <c r="D172" t="s">
        <v>174</v>
      </c>
      <c r="E172" t="s">
        <v>156</v>
      </c>
      <c r="F172">
        <f>HLOOKUP(E172,'[2]6-b'!$E$3:Q481,A172+2,FALSE)</f>
        <v>7.7525138099431574</v>
      </c>
    </row>
    <row r="173" spans="1:6">
      <c r="A173" s="23">
        <v>169</v>
      </c>
      <c r="B173">
        <v>2045</v>
      </c>
      <c r="C173" t="s">
        <v>172</v>
      </c>
      <c r="D173" t="s">
        <v>174</v>
      </c>
      <c r="E173" t="s">
        <v>156</v>
      </c>
      <c r="F173">
        <f>HLOOKUP(E173,'[2]6-b'!$E$3:Q482,A173+2,FALSE)</f>
        <v>7.8134421743889098</v>
      </c>
    </row>
    <row r="174" spans="1:6">
      <c r="A174" s="23">
        <v>170</v>
      </c>
      <c r="B174">
        <v>2050</v>
      </c>
      <c r="C174" t="s">
        <v>172</v>
      </c>
      <c r="D174" t="s">
        <v>174</v>
      </c>
      <c r="E174" t="s">
        <v>156</v>
      </c>
      <c r="F174">
        <f>HLOOKUP(E174,'[2]6-b'!$E$3:Q483,A174+2,FALSE)</f>
        <v>7.8409199762892721</v>
      </c>
    </row>
    <row r="175" spans="1:6">
      <c r="A175" s="23">
        <v>171</v>
      </c>
      <c r="B175">
        <v>2020</v>
      </c>
      <c r="C175" t="s">
        <v>172</v>
      </c>
      <c r="D175" t="s">
        <v>175</v>
      </c>
      <c r="E175" t="s">
        <v>156</v>
      </c>
      <c r="F175">
        <f>HLOOKUP(E175,'[2]6-b'!$E$3:Q484,A175+2,FALSE)</f>
        <v>8.0112365550385238</v>
      </c>
    </row>
    <row r="176" spans="1:6">
      <c r="A176" s="23">
        <v>172</v>
      </c>
      <c r="B176">
        <v>2025</v>
      </c>
      <c r="C176" t="s">
        <v>172</v>
      </c>
      <c r="D176" t="s">
        <v>175</v>
      </c>
      <c r="E176" t="s">
        <v>156</v>
      </c>
      <c r="F176">
        <f>HLOOKUP(E176,'[2]6-b'!$E$3:Q485,A176+2,FALSE)</f>
        <v>7.8642332117281439</v>
      </c>
    </row>
    <row r="177" spans="1:6">
      <c r="A177" s="23">
        <v>173</v>
      </c>
      <c r="B177">
        <v>2030</v>
      </c>
      <c r="C177" t="s">
        <v>172</v>
      </c>
      <c r="D177" t="s">
        <v>175</v>
      </c>
      <c r="E177" t="s">
        <v>156</v>
      </c>
      <c r="F177">
        <f>HLOOKUP(E177,'[2]6-b'!$E$3:Q486,A177+2,FALSE)</f>
        <v>7.861973813881459</v>
      </c>
    </row>
    <row r="178" spans="1:6">
      <c r="A178" s="23">
        <v>174</v>
      </c>
      <c r="B178">
        <v>2035</v>
      </c>
      <c r="C178" t="s">
        <v>172</v>
      </c>
      <c r="D178" t="s">
        <v>175</v>
      </c>
      <c r="E178" t="s">
        <v>156</v>
      </c>
      <c r="F178">
        <f>HLOOKUP(E178,'[2]6-b'!$E$3:Q487,A178+2,FALSE)</f>
        <v>7.9935602300185433</v>
      </c>
    </row>
    <row r="179" spans="1:6">
      <c r="A179" s="23">
        <v>175</v>
      </c>
      <c r="B179">
        <v>2040</v>
      </c>
      <c r="C179" t="s">
        <v>172</v>
      </c>
      <c r="D179" t="s">
        <v>175</v>
      </c>
      <c r="E179" t="s">
        <v>156</v>
      </c>
      <c r="F179">
        <f>HLOOKUP(E179,'[2]6-b'!$E$3:Q488,A179+2,FALSE)</f>
        <v>7.9678939472195571</v>
      </c>
    </row>
    <row r="180" spans="1:6">
      <c r="A180" s="23">
        <v>176</v>
      </c>
      <c r="B180">
        <v>2045</v>
      </c>
      <c r="C180" t="s">
        <v>172</v>
      </c>
      <c r="D180" t="s">
        <v>175</v>
      </c>
      <c r="E180" t="s">
        <v>156</v>
      </c>
      <c r="F180">
        <f>HLOOKUP(E180,'[2]6-b'!$E$3:Q489,A180+2,FALSE)</f>
        <v>7.9322229845626069</v>
      </c>
    </row>
    <row r="181" spans="1:6">
      <c r="A181" s="23">
        <v>177</v>
      </c>
      <c r="B181">
        <v>2050</v>
      </c>
      <c r="C181" t="s">
        <v>172</v>
      </c>
      <c r="D181" t="s">
        <v>175</v>
      </c>
      <c r="E181" t="s">
        <v>156</v>
      </c>
      <c r="F181">
        <f>HLOOKUP(E181,'[2]6-b'!$E$3:Q490,A181+2,FALSE)</f>
        <v>7.9331402989978637</v>
      </c>
    </row>
    <row r="182" spans="1:6">
      <c r="A182" s="23">
        <v>178</v>
      </c>
      <c r="B182">
        <v>2020</v>
      </c>
      <c r="C182" t="s">
        <v>173</v>
      </c>
      <c r="D182" t="s">
        <v>174</v>
      </c>
      <c r="E182" t="s">
        <v>156</v>
      </c>
      <c r="F182">
        <f>HLOOKUP(E182,'[2]6-b'!$E$3:Q491,A182+2,FALSE)</f>
        <v>7.8875418994413407</v>
      </c>
    </row>
    <row r="183" spans="1:6">
      <c r="A183" s="23">
        <v>179</v>
      </c>
      <c r="B183">
        <v>2025</v>
      </c>
      <c r="C183" t="s">
        <v>173</v>
      </c>
      <c r="D183" t="s">
        <v>174</v>
      </c>
      <c r="E183" t="s">
        <v>156</v>
      </c>
      <c r="F183">
        <f>HLOOKUP(E183,'[2]6-b'!$E$3:Q492,A183+2,FALSE)</f>
        <v>7.6376561280249806</v>
      </c>
    </row>
    <row r="184" spans="1:6">
      <c r="A184" s="23">
        <v>180</v>
      </c>
      <c r="B184">
        <v>2030</v>
      </c>
      <c r="C184" t="s">
        <v>173</v>
      </c>
      <c r="D184" t="s">
        <v>174</v>
      </c>
      <c r="E184" t="s">
        <v>156</v>
      </c>
      <c r="F184">
        <f>HLOOKUP(E184,'[2]6-b'!$E$3:Q493,A184+2,FALSE)</f>
        <v>6.705271489631154</v>
      </c>
    </row>
    <row r="185" spans="1:6">
      <c r="A185" s="23">
        <v>181</v>
      </c>
      <c r="B185">
        <v>2035</v>
      </c>
      <c r="C185" t="s">
        <v>173</v>
      </c>
      <c r="D185" t="s">
        <v>174</v>
      </c>
      <c r="E185" t="s">
        <v>156</v>
      </c>
      <c r="F185">
        <f>HLOOKUP(E185,'[2]6-b'!$E$3:Q494,A185+2,FALSE)</f>
        <v>6.2912566593544348</v>
      </c>
    </row>
    <row r="186" spans="1:6">
      <c r="A186" s="23">
        <v>182</v>
      </c>
      <c r="B186">
        <v>2040</v>
      </c>
      <c r="C186" t="s">
        <v>173</v>
      </c>
      <c r="D186" t="s">
        <v>174</v>
      </c>
      <c r="E186" t="s">
        <v>156</v>
      </c>
      <c r="F186">
        <f>HLOOKUP(E186,'[2]6-b'!$E$3:Q495,A186+2,FALSE)</f>
        <v>6.2808053879612746</v>
      </c>
    </row>
    <row r="187" spans="1:6">
      <c r="A187" s="23">
        <v>183</v>
      </c>
      <c r="B187">
        <v>2045</v>
      </c>
      <c r="C187" t="s">
        <v>173</v>
      </c>
      <c r="D187" t="s">
        <v>174</v>
      </c>
      <c r="E187" t="s">
        <v>156</v>
      </c>
      <c r="F187">
        <f>HLOOKUP(E187,'[2]6-b'!$E$3:Q496,A187+2,FALSE)</f>
        <v>6.4979116381572046</v>
      </c>
    </row>
    <row r="188" spans="1:6">
      <c r="A188" s="23">
        <v>184</v>
      </c>
      <c r="B188">
        <v>2020</v>
      </c>
      <c r="C188" t="s">
        <v>173</v>
      </c>
      <c r="D188" t="s">
        <v>175</v>
      </c>
      <c r="E188" t="s">
        <v>156</v>
      </c>
      <c r="F188">
        <f>HLOOKUP(E188,'[2]6-b'!$E$3:Q497,A188+2,FALSE)</f>
        <v>7.8961748633879782</v>
      </c>
    </row>
    <row r="189" spans="1:6">
      <c r="A189" s="23">
        <v>185</v>
      </c>
      <c r="B189">
        <v>2025</v>
      </c>
      <c r="C189" t="s">
        <v>173</v>
      </c>
      <c r="D189" t="s">
        <v>175</v>
      </c>
      <c r="E189" t="s">
        <v>156</v>
      </c>
      <c r="F189">
        <f>HLOOKUP(E189,'[2]6-b'!$E$3:Q498,A189+2,FALSE)</f>
        <v>7.9871716554673187</v>
      </c>
    </row>
    <row r="190" spans="1:6">
      <c r="A190" s="23">
        <v>186</v>
      </c>
      <c r="B190">
        <v>2030</v>
      </c>
      <c r="C190" t="s">
        <v>173</v>
      </c>
      <c r="D190" t="s">
        <v>175</v>
      </c>
      <c r="E190" t="s">
        <v>156</v>
      </c>
      <c r="F190">
        <f>HLOOKUP(E190,'[2]6-b'!$E$3:Q499,A190+2,FALSE)</f>
        <v>7.216429408809244</v>
      </c>
    </row>
    <row r="191" spans="1:6">
      <c r="A191" s="23">
        <v>187</v>
      </c>
      <c r="B191">
        <v>2035</v>
      </c>
      <c r="C191" t="s">
        <v>173</v>
      </c>
      <c r="D191" t="s">
        <v>175</v>
      </c>
      <c r="E191" t="s">
        <v>156</v>
      </c>
      <c r="F191">
        <f>HLOOKUP(E191,'[2]6-b'!$E$3:Q500,A191+2,FALSE)</f>
        <v>7.2035363160601378</v>
      </c>
    </row>
    <row r="192" spans="1:6">
      <c r="A192" s="23">
        <v>188</v>
      </c>
      <c r="B192">
        <v>2040</v>
      </c>
      <c r="C192" t="s">
        <v>173</v>
      </c>
      <c r="D192" t="s">
        <v>175</v>
      </c>
      <c r="E192" t="s">
        <v>156</v>
      </c>
      <c r="F192">
        <f>HLOOKUP(E192,'[2]6-b'!$E$3:Q501,A192+2,FALSE)</f>
        <v>7.1899156319643422</v>
      </c>
    </row>
    <row r="193" spans="1:6">
      <c r="A193" s="23">
        <v>189</v>
      </c>
      <c r="B193">
        <v>2045</v>
      </c>
      <c r="C193" t="s">
        <v>173</v>
      </c>
      <c r="D193" t="s">
        <v>175</v>
      </c>
      <c r="E193" t="s">
        <v>156</v>
      </c>
      <c r="F193">
        <f>HLOOKUP(E193,'[2]6-b'!$E$3:Q502,A193+2,FALSE)</f>
        <v>7.1900672357064517</v>
      </c>
    </row>
    <row r="194" spans="1:6">
      <c r="A194" s="23">
        <v>190</v>
      </c>
      <c r="B194">
        <v>2050</v>
      </c>
      <c r="C194" t="s">
        <v>173</v>
      </c>
      <c r="D194" t="s">
        <v>175</v>
      </c>
      <c r="E194" t="s">
        <v>156</v>
      </c>
      <c r="F194">
        <f>HLOOKUP(E194,'[2]6-b'!$E$3:Q503,A194+2,FALSE)</f>
        <v>7.1451040600477649</v>
      </c>
    </row>
    <row r="195" spans="1:6">
      <c r="A195" s="23">
        <v>191</v>
      </c>
      <c r="B195">
        <v>2020</v>
      </c>
      <c r="C195" t="s">
        <v>173</v>
      </c>
      <c r="D195" t="s">
        <v>176</v>
      </c>
      <c r="E195" t="s">
        <v>156</v>
      </c>
      <c r="F195">
        <f>HLOOKUP(E195,'[2]6-b'!$E$3:Q504,A195+2,FALSE)</f>
        <v>7.8</v>
      </c>
    </row>
  </sheetData>
  <mergeCells count="1">
    <mergeCell ref="C2:F2"/>
  </mergeCells>
  <conditionalFormatting sqref="C2">
    <cfRule type="notContainsErrors" dxfId="8" priority="1">
      <formula>NOT(ISERROR(C2))</formula>
    </cfRule>
  </conditionalFormatting>
  <dataValidations count="1">
    <dataValidation type="list" allowBlank="1" showInputMessage="1" showErrorMessage="1" sqref="E4:E275" xr:uid="{389180EC-D627-4F24-8DE5-AE4A78F56F18}">
      <formula1>"Acceleration Time (s 0-60 MPH),Battery Energy (kWh),Fuel Converter Power (kW),CD Electric Consumption (kWh/mile),Charge Sustaining FE (MPG),Distance Avg. Fuel Economy (MPG),Electric Range (miles),MSRP,Fuel Cost ($/mi),Interior Volume (cuFt)"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1854-63C2-462F-98B6-0DB2598B5D53}">
  <dimension ref="A1:S186"/>
  <sheetViews>
    <sheetView topLeftCell="B1" workbookViewId="0">
      <selection activeCell="M8" sqref="M8"/>
    </sheetView>
  </sheetViews>
  <sheetFormatPr defaultRowHeight="15"/>
  <cols>
    <col min="1" max="1" width="0" hidden="1" customWidth="1"/>
  </cols>
  <sheetData>
    <row r="1" spans="1:19">
      <c r="B1" s="6" t="s">
        <v>20</v>
      </c>
    </row>
    <row r="2" spans="1:19" ht="30">
      <c r="B2" s="21" t="s">
        <v>148</v>
      </c>
      <c r="C2" s="54" t="s">
        <v>86</v>
      </c>
      <c r="D2" s="54"/>
      <c r="E2" s="54"/>
      <c r="F2" s="54"/>
      <c r="G2" s="54"/>
      <c r="H2" s="54"/>
      <c r="I2" s="54"/>
      <c r="J2" s="54"/>
      <c r="K2" s="54"/>
      <c r="L2" s="54"/>
      <c r="M2" s="54"/>
      <c r="N2" s="54"/>
      <c r="O2" s="54"/>
      <c r="P2" s="54"/>
      <c r="Q2" s="54"/>
      <c r="R2" s="54"/>
      <c r="S2" s="54"/>
    </row>
    <row r="3" spans="1:19" s="28" customFormat="1" ht="86.45" customHeight="1">
      <c r="B3" s="24" t="s">
        <v>89</v>
      </c>
      <c r="C3" s="24" t="s">
        <v>162</v>
      </c>
      <c r="D3" s="24" t="s">
        <v>163</v>
      </c>
      <c r="E3" s="24" t="s">
        <v>177</v>
      </c>
      <c r="F3" s="24" t="s">
        <v>150</v>
      </c>
      <c r="G3" s="24" t="s">
        <v>54</v>
      </c>
      <c r="H3" s="24" t="s">
        <v>156</v>
      </c>
      <c r="I3" s="24" t="s">
        <v>58</v>
      </c>
      <c r="J3" s="24" t="s">
        <v>60</v>
      </c>
      <c r="K3" s="24" t="s">
        <v>157</v>
      </c>
      <c r="L3" s="24" t="s">
        <v>178</v>
      </c>
      <c r="M3" s="24" t="s">
        <v>158</v>
      </c>
      <c r="N3" s="24" t="s">
        <v>67</v>
      </c>
      <c r="O3" s="24" t="s">
        <v>69</v>
      </c>
      <c r="P3" s="24" t="s">
        <v>159</v>
      </c>
      <c r="Q3" s="24" t="s">
        <v>73</v>
      </c>
      <c r="R3" s="24" t="s">
        <v>161</v>
      </c>
      <c r="S3" s="24" t="s">
        <v>160</v>
      </c>
    </row>
    <row r="4" spans="1:19">
      <c r="A4" s="23">
        <v>0</v>
      </c>
      <c r="B4">
        <v>2020</v>
      </c>
      <c r="C4" t="s">
        <v>166</v>
      </c>
      <c r="D4" t="s">
        <v>167</v>
      </c>
      <c r="E4" t="s">
        <v>80</v>
      </c>
      <c r="F4" t="s">
        <v>179</v>
      </c>
      <c r="G4">
        <v>27438</v>
      </c>
      <c r="H4">
        <v>10.7</v>
      </c>
      <c r="I4">
        <v>101</v>
      </c>
      <c r="J4">
        <v>0.04</v>
      </c>
      <c r="K4">
        <v>0</v>
      </c>
      <c r="L4">
        <v>0</v>
      </c>
      <c r="M4">
        <v>81</v>
      </c>
      <c r="N4">
        <v>1472</v>
      </c>
      <c r="O4">
        <v>0</v>
      </c>
      <c r="P4">
        <v>0</v>
      </c>
      <c r="Q4">
        <v>0</v>
      </c>
      <c r="R4">
        <v>43.1</v>
      </c>
      <c r="S4">
        <v>43.11</v>
      </c>
    </row>
    <row r="5" spans="1:19">
      <c r="A5" s="23">
        <v>1</v>
      </c>
      <c r="B5">
        <v>2025</v>
      </c>
      <c r="C5" t="s">
        <v>166</v>
      </c>
      <c r="D5" t="s">
        <v>167</v>
      </c>
      <c r="E5" t="s">
        <v>80</v>
      </c>
      <c r="F5" t="s">
        <v>179</v>
      </c>
      <c r="G5">
        <v>27484</v>
      </c>
      <c r="H5">
        <v>10.6</v>
      </c>
      <c r="I5">
        <v>101</v>
      </c>
      <c r="J5">
        <v>3.5999999999999997E-2</v>
      </c>
      <c r="K5">
        <v>0</v>
      </c>
      <c r="L5">
        <v>0</v>
      </c>
      <c r="M5">
        <v>82</v>
      </c>
      <c r="N5">
        <v>1469</v>
      </c>
      <c r="O5">
        <v>0</v>
      </c>
      <c r="P5">
        <v>0</v>
      </c>
      <c r="Q5">
        <v>0</v>
      </c>
      <c r="R5">
        <v>44.1</v>
      </c>
      <c r="S5">
        <v>44.15</v>
      </c>
    </row>
    <row r="6" spans="1:19">
      <c r="A6" s="23">
        <v>2</v>
      </c>
      <c r="B6">
        <v>2045</v>
      </c>
      <c r="C6" t="s">
        <v>166</v>
      </c>
      <c r="D6" t="s">
        <v>168</v>
      </c>
      <c r="E6" t="s">
        <v>80</v>
      </c>
      <c r="F6" t="s">
        <v>180</v>
      </c>
      <c r="G6">
        <v>39017</v>
      </c>
      <c r="H6">
        <v>9.6</v>
      </c>
      <c r="I6">
        <v>145</v>
      </c>
      <c r="J6">
        <v>4.2000000000000003E-2</v>
      </c>
      <c r="K6">
        <v>0</v>
      </c>
      <c r="L6">
        <v>0</v>
      </c>
      <c r="M6">
        <v>124</v>
      </c>
      <c r="N6">
        <v>1907</v>
      </c>
      <c r="O6">
        <v>0</v>
      </c>
      <c r="P6">
        <v>0</v>
      </c>
      <c r="Q6">
        <v>0</v>
      </c>
      <c r="R6">
        <v>34.1</v>
      </c>
      <c r="S6">
        <v>34.06</v>
      </c>
    </row>
    <row r="7" spans="1:19">
      <c r="A7" s="23">
        <v>3</v>
      </c>
      <c r="B7">
        <v>2050</v>
      </c>
      <c r="C7" t="s">
        <v>166</v>
      </c>
      <c r="D7" t="s">
        <v>168</v>
      </c>
      <c r="E7" t="s">
        <v>80</v>
      </c>
      <c r="F7" t="s">
        <v>180</v>
      </c>
      <c r="G7">
        <v>38944</v>
      </c>
      <c r="H7">
        <v>9.6</v>
      </c>
      <c r="I7">
        <v>145</v>
      </c>
      <c r="J7">
        <v>4.2000000000000003E-2</v>
      </c>
      <c r="K7">
        <v>0</v>
      </c>
      <c r="L7">
        <v>0</v>
      </c>
      <c r="M7">
        <v>124</v>
      </c>
      <c r="N7">
        <v>1906</v>
      </c>
      <c r="O7">
        <v>0</v>
      </c>
      <c r="P7">
        <v>0</v>
      </c>
      <c r="Q7">
        <v>0</v>
      </c>
      <c r="R7">
        <v>34.6</v>
      </c>
      <c r="S7">
        <v>34.61</v>
      </c>
    </row>
    <row r="8" spans="1:19">
      <c r="A8" s="23">
        <v>4</v>
      </c>
      <c r="B8">
        <v>2020</v>
      </c>
      <c r="C8" t="s">
        <v>169</v>
      </c>
      <c r="D8" t="s">
        <v>167</v>
      </c>
      <c r="E8" t="s">
        <v>80</v>
      </c>
      <c r="F8" t="s">
        <v>179</v>
      </c>
      <c r="G8">
        <v>20947.725746915581</v>
      </c>
      <c r="H8">
        <v>8.0913186482981914</v>
      </c>
      <c r="I8">
        <v>114.17298939240951</v>
      </c>
      <c r="J8">
        <v>7.5816400802183201E-2</v>
      </c>
      <c r="K8">
        <v>0</v>
      </c>
      <c r="L8">
        <v>0</v>
      </c>
      <c r="M8">
        <v>133.48212819229951</v>
      </c>
      <c r="N8">
        <v>1576.324911262976</v>
      </c>
      <c r="O8">
        <v>0</v>
      </c>
      <c r="P8">
        <v>0</v>
      </c>
      <c r="Q8">
        <v>0</v>
      </c>
      <c r="R8">
        <v>28.88062457870986</v>
      </c>
      <c r="S8">
        <v>28.875108365853219</v>
      </c>
    </row>
    <row r="9" spans="1:19">
      <c r="A9" s="23">
        <v>5</v>
      </c>
      <c r="B9">
        <v>2025</v>
      </c>
      <c r="C9" t="s">
        <v>169</v>
      </c>
      <c r="D9" t="s">
        <v>167</v>
      </c>
      <c r="E9" t="s">
        <v>80</v>
      </c>
      <c r="F9" t="s">
        <v>179</v>
      </c>
      <c r="G9">
        <v>19876.189295586439</v>
      </c>
      <c r="H9">
        <v>7.9871971205597694</v>
      </c>
      <c r="I9">
        <v>114.7953576953544</v>
      </c>
      <c r="J9">
        <v>8.56752919184052E-2</v>
      </c>
      <c r="K9">
        <v>0</v>
      </c>
      <c r="L9">
        <v>0</v>
      </c>
      <c r="M9">
        <v>135.12237757663641</v>
      </c>
      <c r="N9">
        <v>1572.336512513494</v>
      </c>
      <c r="O9">
        <v>0</v>
      </c>
      <c r="P9">
        <v>0</v>
      </c>
      <c r="Q9">
        <v>0</v>
      </c>
      <c r="R9">
        <v>30.47260111243644</v>
      </c>
      <c r="S9">
        <v>30.461538237147309</v>
      </c>
    </row>
    <row r="10" spans="1:19">
      <c r="A10" s="23">
        <v>6</v>
      </c>
      <c r="B10">
        <v>2030</v>
      </c>
      <c r="C10" t="s">
        <v>169</v>
      </c>
      <c r="D10" t="s">
        <v>167</v>
      </c>
      <c r="E10" t="s">
        <v>80</v>
      </c>
      <c r="F10" t="s">
        <v>179</v>
      </c>
      <c r="G10">
        <v>20100.192605632921</v>
      </c>
      <c r="H10">
        <v>7.9476412541262382</v>
      </c>
      <c r="I10">
        <v>115.0342673226999</v>
      </c>
      <c r="J10">
        <v>8.6949743492352197E-2</v>
      </c>
      <c r="K10">
        <v>0</v>
      </c>
      <c r="L10">
        <v>0</v>
      </c>
      <c r="M10">
        <v>137.0012221908477</v>
      </c>
      <c r="N10">
        <v>1576.192574647099</v>
      </c>
      <c r="O10">
        <v>0</v>
      </c>
      <c r="P10">
        <v>0</v>
      </c>
      <c r="Q10">
        <v>0</v>
      </c>
      <c r="R10">
        <v>32.030031810446722</v>
      </c>
      <c r="S10">
        <v>32.025536504549173</v>
      </c>
    </row>
    <row r="11" spans="1:19">
      <c r="A11" s="23">
        <v>7</v>
      </c>
      <c r="B11">
        <v>2035</v>
      </c>
      <c r="C11" t="s">
        <v>169</v>
      </c>
      <c r="D11" t="s">
        <v>167</v>
      </c>
      <c r="E11" t="s">
        <v>80</v>
      </c>
      <c r="F11" t="s">
        <v>179</v>
      </c>
      <c r="G11">
        <v>19681.585083062921</v>
      </c>
      <c r="H11">
        <v>7.9807939305984874</v>
      </c>
      <c r="I11">
        <v>114.84652214853079</v>
      </c>
      <c r="J11">
        <v>8.6777679670313398E-2</v>
      </c>
      <c r="K11">
        <v>0</v>
      </c>
      <c r="L11">
        <v>0</v>
      </c>
      <c r="M11">
        <v>134.9966535835982</v>
      </c>
      <c r="N11">
        <v>1567.7853150973519</v>
      </c>
      <c r="O11">
        <v>0</v>
      </c>
      <c r="P11">
        <v>0</v>
      </c>
      <c r="Q11">
        <v>0</v>
      </c>
      <c r="R11">
        <v>34.003912021617609</v>
      </c>
      <c r="S11">
        <v>33.99296537030957</v>
      </c>
    </row>
    <row r="12" spans="1:19">
      <c r="A12" s="23">
        <v>8</v>
      </c>
      <c r="B12">
        <v>2040</v>
      </c>
      <c r="C12" t="s">
        <v>169</v>
      </c>
      <c r="D12" t="s">
        <v>167</v>
      </c>
      <c r="E12" t="s">
        <v>80</v>
      </c>
      <c r="F12" t="s">
        <v>179</v>
      </c>
      <c r="G12">
        <v>18517.72515340809</v>
      </c>
      <c r="H12">
        <v>8.0797394887535763</v>
      </c>
      <c r="I12">
        <v>114.16207305247281</v>
      </c>
      <c r="J12">
        <v>8.5954540748079594E-2</v>
      </c>
      <c r="K12">
        <v>0</v>
      </c>
      <c r="L12">
        <v>0</v>
      </c>
      <c r="M12">
        <v>129.89227086021529</v>
      </c>
      <c r="N12">
        <v>1539.7868164963299</v>
      </c>
      <c r="O12">
        <v>0</v>
      </c>
      <c r="P12">
        <v>0</v>
      </c>
      <c r="Q12">
        <v>0</v>
      </c>
      <c r="R12">
        <v>35.373709755834753</v>
      </c>
      <c r="S12">
        <v>35.358338690900098</v>
      </c>
    </row>
    <row r="13" spans="1:19">
      <c r="A13" s="23">
        <v>9</v>
      </c>
      <c r="B13">
        <v>2045</v>
      </c>
      <c r="C13" t="s">
        <v>169</v>
      </c>
      <c r="D13" t="s">
        <v>167</v>
      </c>
      <c r="E13" t="s">
        <v>80</v>
      </c>
      <c r="F13" t="s">
        <v>179</v>
      </c>
      <c r="G13">
        <v>17679.0308170319</v>
      </c>
      <c r="H13">
        <v>8.1557481798463058</v>
      </c>
      <c r="I13">
        <v>114.0560493599188</v>
      </c>
      <c r="J13">
        <v>8.5853602238377499E-2</v>
      </c>
      <c r="K13">
        <v>0</v>
      </c>
      <c r="L13">
        <v>0</v>
      </c>
      <c r="M13">
        <v>126.441852629438</v>
      </c>
      <c r="N13">
        <v>1522.9383688800219</v>
      </c>
      <c r="O13">
        <v>0</v>
      </c>
      <c r="P13">
        <v>0</v>
      </c>
      <c r="Q13">
        <v>0</v>
      </c>
      <c r="R13">
        <v>36.447748897069147</v>
      </c>
      <c r="S13">
        <v>36.428481047787649</v>
      </c>
    </row>
    <row r="14" spans="1:19">
      <c r="A14" s="23">
        <v>10</v>
      </c>
      <c r="B14">
        <v>2050</v>
      </c>
      <c r="C14" t="s">
        <v>169</v>
      </c>
      <c r="D14" t="s">
        <v>167</v>
      </c>
      <c r="E14" t="s">
        <v>80</v>
      </c>
      <c r="F14" t="s">
        <v>179</v>
      </c>
      <c r="G14">
        <v>17155.84709574973</v>
      </c>
      <c r="H14">
        <v>8.1999084684680774</v>
      </c>
      <c r="I14">
        <v>113.7087062496072</v>
      </c>
      <c r="J14">
        <v>8.4240902648807098E-2</v>
      </c>
      <c r="K14">
        <v>0</v>
      </c>
      <c r="L14">
        <v>0</v>
      </c>
      <c r="M14">
        <v>124.30728210673681</v>
      </c>
      <c r="N14">
        <v>1510.2505978398669</v>
      </c>
      <c r="O14">
        <v>0</v>
      </c>
      <c r="P14">
        <v>0</v>
      </c>
      <c r="Q14">
        <v>0</v>
      </c>
      <c r="R14">
        <v>37.469885286258837</v>
      </c>
      <c r="S14">
        <v>37.458320955763639</v>
      </c>
    </row>
    <row r="15" spans="1:19">
      <c r="A15" s="23">
        <v>11</v>
      </c>
      <c r="B15">
        <v>2020</v>
      </c>
      <c r="C15" t="s">
        <v>169</v>
      </c>
      <c r="D15" t="s">
        <v>170</v>
      </c>
      <c r="E15" t="s">
        <v>80</v>
      </c>
      <c r="F15" t="s">
        <v>153</v>
      </c>
      <c r="G15">
        <v>30054.131374924909</v>
      </c>
      <c r="H15">
        <v>7.942154811961486</v>
      </c>
      <c r="I15">
        <v>166.39816621978031</v>
      </c>
      <c r="J15">
        <v>9.3891674325273802E-2</v>
      </c>
      <c r="K15">
        <v>0</v>
      </c>
      <c r="L15">
        <v>0</v>
      </c>
      <c r="M15">
        <v>166.23151423011461</v>
      </c>
      <c r="N15">
        <v>1908.782476653769</v>
      </c>
      <c r="O15">
        <v>0</v>
      </c>
      <c r="P15">
        <v>0</v>
      </c>
      <c r="Q15">
        <v>0</v>
      </c>
      <c r="R15">
        <v>23.32278169324162</v>
      </c>
      <c r="S15">
        <v>23.325058150974861</v>
      </c>
    </row>
    <row r="16" spans="1:19">
      <c r="A16" s="23">
        <v>12</v>
      </c>
      <c r="B16">
        <v>2025</v>
      </c>
      <c r="C16" t="s">
        <v>169</v>
      </c>
      <c r="D16" t="s">
        <v>170</v>
      </c>
      <c r="E16" t="s">
        <v>80</v>
      </c>
      <c r="F16" t="s">
        <v>153</v>
      </c>
      <c r="G16">
        <v>31006.578625478189</v>
      </c>
      <c r="H16">
        <v>7.8549792199371957</v>
      </c>
      <c r="I16">
        <v>167.70003854190111</v>
      </c>
      <c r="J16">
        <v>0.10749098493755289</v>
      </c>
      <c r="K16">
        <v>0</v>
      </c>
      <c r="L16">
        <v>0</v>
      </c>
      <c r="M16">
        <v>171.471770609103</v>
      </c>
      <c r="N16">
        <v>1929.879648175141</v>
      </c>
      <c r="O16">
        <v>0</v>
      </c>
      <c r="P16">
        <v>0</v>
      </c>
      <c r="Q16">
        <v>0</v>
      </c>
      <c r="R16">
        <v>24.389678668442929</v>
      </c>
      <c r="S16">
        <v>24.38839745399881</v>
      </c>
    </row>
    <row r="17" spans="1:19">
      <c r="A17" s="23">
        <v>13</v>
      </c>
      <c r="B17">
        <v>2030</v>
      </c>
      <c r="C17" t="s">
        <v>169</v>
      </c>
      <c r="D17" t="s">
        <v>170</v>
      </c>
      <c r="E17" t="s">
        <v>80</v>
      </c>
      <c r="F17" t="s">
        <v>153</v>
      </c>
      <c r="G17">
        <v>31652.877098076809</v>
      </c>
      <c r="H17">
        <v>7.8342662235836107</v>
      </c>
      <c r="I17">
        <v>167.56717632051479</v>
      </c>
      <c r="J17">
        <v>0.1092494529440919</v>
      </c>
      <c r="K17">
        <v>0</v>
      </c>
      <c r="L17">
        <v>0</v>
      </c>
      <c r="M17">
        <v>173.96322042298721</v>
      </c>
      <c r="N17">
        <v>1950.5248743469531</v>
      </c>
      <c r="O17">
        <v>0</v>
      </c>
      <c r="P17">
        <v>0</v>
      </c>
      <c r="Q17">
        <v>0</v>
      </c>
      <c r="R17">
        <v>25.62961537899039</v>
      </c>
      <c r="S17">
        <v>25.63010791943255</v>
      </c>
    </row>
    <row r="18" spans="1:19">
      <c r="A18" s="23">
        <v>14</v>
      </c>
      <c r="B18">
        <v>2035</v>
      </c>
      <c r="C18" t="s">
        <v>169</v>
      </c>
      <c r="D18" t="s">
        <v>170</v>
      </c>
      <c r="E18" t="s">
        <v>80</v>
      </c>
      <c r="F18" t="s">
        <v>153</v>
      </c>
      <c r="G18">
        <v>31573.772243819691</v>
      </c>
      <c r="H18">
        <v>7.8308496464146389</v>
      </c>
      <c r="I18">
        <v>167.78167321354181</v>
      </c>
      <c r="J18">
        <v>0.10977906799010929</v>
      </c>
      <c r="K18">
        <v>0</v>
      </c>
      <c r="L18">
        <v>0</v>
      </c>
      <c r="M18">
        <v>173.83138786988491</v>
      </c>
      <c r="N18">
        <v>1948.154370647816</v>
      </c>
      <c r="O18">
        <v>0</v>
      </c>
      <c r="P18">
        <v>0</v>
      </c>
      <c r="Q18">
        <v>0</v>
      </c>
      <c r="R18">
        <v>27.111762259158869</v>
      </c>
      <c r="S18">
        <v>27.111231228458891</v>
      </c>
    </row>
    <row r="19" spans="1:19">
      <c r="A19" s="23">
        <v>15</v>
      </c>
      <c r="B19">
        <v>2040</v>
      </c>
      <c r="C19" t="s">
        <v>169</v>
      </c>
      <c r="D19" t="s">
        <v>170</v>
      </c>
      <c r="E19" t="s">
        <v>80</v>
      </c>
      <c r="F19" t="s">
        <v>153</v>
      </c>
      <c r="G19">
        <v>31630.88593324774</v>
      </c>
      <c r="H19">
        <v>7.8236192679412779</v>
      </c>
      <c r="I19">
        <v>167.8889681901934</v>
      </c>
      <c r="J19">
        <v>0.1114204338927933</v>
      </c>
      <c r="K19">
        <v>0</v>
      </c>
      <c r="L19">
        <v>0</v>
      </c>
      <c r="M19">
        <v>174.35742715353399</v>
      </c>
      <c r="N19">
        <v>1950.493096339706</v>
      </c>
      <c r="O19">
        <v>0</v>
      </c>
      <c r="P19">
        <v>0</v>
      </c>
      <c r="Q19">
        <v>0</v>
      </c>
      <c r="R19">
        <v>27.547394657873511</v>
      </c>
      <c r="S19">
        <v>27.553016842655399</v>
      </c>
    </row>
    <row r="20" spans="1:19">
      <c r="A20" s="23">
        <v>16</v>
      </c>
      <c r="B20">
        <v>2045</v>
      </c>
      <c r="C20" t="s">
        <v>169</v>
      </c>
      <c r="D20" t="s">
        <v>170</v>
      </c>
      <c r="E20" t="s">
        <v>80</v>
      </c>
      <c r="F20" t="s">
        <v>153</v>
      </c>
      <c r="G20">
        <v>31799.19058868504</v>
      </c>
      <c r="H20">
        <v>7.8228299647042929</v>
      </c>
      <c r="I20">
        <v>168.80200603971861</v>
      </c>
      <c r="J20">
        <v>0.1128654741468321</v>
      </c>
      <c r="K20">
        <v>0</v>
      </c>
      <c r="L20">
        <v>0</v>
      </c>
      <c r="M20">
        <v>174.46703934041179</v>
      </c>
      <c r="N20">
        <v>1953.308154433518</v>
      </c>
      <c r="O20">
        <v>0</v>
      </c>
      <c r="P20">
        <v>0</v>
      </c>
      <c r="Q20">
        <v>0</v>
      </c>
      <c r="R20">
        <v>28.02544381719617</v>
      </c>
      <c r="S20">
        <v>28.020582670625672</v>
      </c>
    </row>
    <row r="21" spans="1:19">
      <c r="A21" s="23">
        <v>17</v>
      </c>
      <c r="B21">
        <v>2050</v>
      </c>
      <c r="C21" t="s">
        <v>169</v>
      </c>
      <c r="D21" t="s">
        <v>170</v>
      </c>
      <c r="E21" t="s">
        <v>80</v>
      </c>
      <c r="F21" t="s">
        <v>153</v>
      </c>
      <c r="G21">
        <v>31655.462469864899</v>
      </c>
      <c r="H21">
        <v>7.8222785706578488</v>
      </c>
      <c r="I21">
        <v>169.29939712070811</v>
      </c>
      <c r="J21">
        <v>0.11170936415763311</v>
      </c>
      <c r="K21">
        <v>0</v>
      </c>
      <c r="L21">
        <v>0</v>
      </c>
      <c r="M21">
        <v>174.0676946161324</v>
      </c>
      <c r="N21">
        <v>1948.6259230496851</v>
      </c>
      <c r="O21">
        <v>0</v>
      </c>
      <c r="P21">
        <v>0</v>
      </c>
      <c r="Q21">
        <v>0</v>
      </c>
      <c r="R21">
        <v>28.548666912863901</v>
      </c>
      <c r="S21">
        <v>28.549879424141611</v>
      </c>
    </row>
    <row r="22" spans="1:19">
      <c r="A22" s="23">
        <v>18</v>
      </c>
      <c r="B22">
        <v>2020</v>
      </c>
      <c r="C22" t="s">
        <v>169</v>
      </c>
      <c r="D22" t="s">
        <v>168</v>
      </c>
      <c r="E22" t="s">
        <v>80</v>
      </c>
      <c r="F22" t="s">
        <v>180</v>
      </c>
      <c r="G22">
        <v>30882.519974980161</v>
      </c>
      <c r="H22">
        <v>7.4932553467895211</v>
      </c>
      <c r="I22">
        <v>135.03400534077511</v>
      </c>
      <c r="J22">
        <v>0.11363975749993981</v>
      </c>
      <c r="K22">
        <v>0</v>
      </c>
      <c r="L22">
        <v>0</v>
      </c>
      <c r="M22">
        <v>221.54519330237929</v>
      </c>
      <c r="N22">
        <v>2374.4402085789211</v>
      </c>
      <c r="O22">
        <v>0</v>
      </c>
      <c r="P22">
        <v>0</v>
      </c>
      <c r="Q22">
        <v>0</v>
      </c>
      <c r="R22">
        <v>19.349862390838879</v>
      </c>
      <c r="S22">
        <v>19.35059323501816</v>
      </c>
    </row>
    <row r="23" spans="1:19">
      <c r="A23" s="23">
        <v>19</v>
      </c>
      <c r="B23">
        <v>2025</v>
      </c>
      <c r="C23" t="s">
        <v>169</v>
      </c>
      <c r="D23" t="s">
        <v>168</v>
      </c>
      <c r="E23" t="s">
        <v>80</v>
      </c>
      <c r="F23" t="s">
        <v>180</v>
      </c>
      <c r="G23">
        <v>31126.34670531705</v>
      </c>
      <c r="H23">
        <v>7.513722645456558</v>
      </c>
      <c r="I23">
        <v>137.70170713770631</v>
      </c>
      <c r="J23">
        <v>0.1294856981700569</v>
      </c>
      <c r="K23">
        <v>0</v>
      </c>
      <c r="L23">
        <v>0</v>
      </c>
      <c r="M23">
        <v>223.41532497019119</v>
      </c>
      <c r="N23">
        <v>2398.8097230452881</v>
      </c>
      <c r="O23">
        <v>0</v>
      </c>
      <c r="P23">
        <v>0</v>
      </c>
      <c r="Q23">
        <v>0</v>
      </c>
      <c r="R23">
        <v>20.312175154756211</v>
      </c>
      <c r="S23">
        <v>20.310450238827919</v>
      </c>
    </row>
    <row r="24" spans="1:19">
      <c r="A24" s="23">
        <v>20</v>
      </c>
      <c r="B24">
        <v>2030</v>
      </c>
      <c r="C24" t="s">
        <v>169</v>
      </c>
      <c r="D24" t="s">
        <v>168</v>
      </c>
      <c r="E24" t="s">
        <v>80</v>
      </c>
      <c r="F24" t="s">
        <v>180</v>
      </c>
      <c r="G24">
        <v>31424.915493633849</v>
      </c>
      <c r="H24">
        <v>7.4903757971975216</v>
      </c>
      <c r="I24">
        <v>138.2520721420897</v>
      </c>
      <c r="J24">
        <v>0.1308054929480878</v>
      </c>
      <c r="K24">
        <v>0</v>
      </c>
      <c r="L24">
        <v>0</v>
      </c>
      <c r="M24">
        <v>223.7404027704757</v>
      </c>
      <c r="N24">
        <v>2400.1248679909481</v>
      </c>
      <c r="O24">
        <v>0</v>
      </c>
      <c r="P24">
        <v>0</v>
      </c>
      <c r="Q24">
        <v>0</v>
      </c>
      <c r="R24">
        <v>21.447720757994841</v>
      </c>
      <c r="S24">
        <v>21.43987372848424</v>
      </c>
    </row>
    <row r="25" spans="1:19">
      <c r="A25" s="23">
        <v>21</v>
      </c>
      <c r="B25">
        <v>2035</v>
      </c>
      <c r="C25" t="s">
        <v>169</v>
      </c>
      <c r="D25" t="s">
        <v>168</v>
      </c>
      <c r="E25" t="s">
        <v>80</v>
      </c>
      <c r="F25" t="s">
        <v>180</v>
      </c>
      <c r="G25">
        <v>31628.26093048913</v>
      </c>
      <c r="H25">
        <v>7.5696869474420412</v>
      </c>
      <c r="I25">
        <v>137.96402801515021</v>
      </c>
      <c r="J25">
        <v>0.13145440642654149</v>
      </c>
      <c r="K25">
        <v>0</v>
      </c>
      <c r="L25">
        <v>0</v>
      </c>
      <c r="M25">
        <v>221.37256258834771</v>
      </c>
      <c r="N25">
        <v>2415.068562745957</v>
      </c>
      <c r="O25">
        <v>0</v>
      </c>
      <c r="P25">
        <v>0</v>
      </c>
      <c r="Q25">
        <v>0</v>
      </c>
      <c r="R25">
        <v>22.643294193554741</v>
      </c>
      <c r="S25">
        <v>22.63802303073885</v>
      </c>
    </row>
    <row r="26" spans="1:19">
      <c r="A26" s="23">
        <v>22</v>
      </c>
      <c r="B26">
        <v>2040</v>
      </c>
      <c r="C26" t="s">
        <v>169</v>
      </c>
      <c r="D26" t="s">
        <v>168</v>
      </c>
      <c r="E26" t="s">
        <v>80</v>
      </c>
      <c r="F26" t="s">
        <v>180</v>
      </c>
      <c r="G26">
        <v>32429.515359170218</v>
      </c>
      <c r="H26">
        <v>7.5587028795483233</v>
      </c>
      <c r="I26">
        <v>132.72202730457221</v>
      </c>
      <c r="J26">
        <v>0.1350469734506369</v>
      </c>
      <c r="K26">
        <v>0</v>
      </c>
      <c r="L26">
        <v>0</v>
      </c>
      <c r="M26">
        <v>225.19021237818421</v>
      </c>
      <c r="N26">
        <v>2447.413637237662</v>
      </c>
      <c r="O26">
        <v>0</v>
      </c>
      <c r="P26">
        <v>0</v>
      </c>
      <c r="Q26">
        <v>0</v>
      </c>
      <c r="R26">
        <v>22.736728244542849</v>
      </c>
      <c r="S26">
        <v>22.733713288057938</v>
      </c>
    </row>
    <row r="27" spans="1:19">
      <c r="A27" s="23">
        <v>23</v>
      </c>
      <c r="B27">
        <v>2045</v>
      </c>
      <c r="C27" t="s">
        <v>169</v>
      </c>
      <c r="D27" t="s">
        <v>168</v>
      </c>
      <c r="E27" t="s">
        <v>80</v>
      </c>
      <c r="F27" t="s">
        <v>180</v>
      </c>
      <c r="G27">
        <v>31556.633745863641</v>
      </c>
      <c r="H27">
        <v>7.5523590408075121</v>
      </c>
      <c r="I27">
        <v>132.28879162288001</v>
      </c>
      <c r="J27">
        <v>0.1348873312723822</v>
      </c>
      <c r="K27">
        <v>0</v>
      </c>
      <c r="L27">
        <v>0</v>
      </c>
      <c r="M27">
        <v>221.15765255629361</v>
      </c>
      <c r="N27">
        <v>2406.967793387952</v>
      </c>
      <c r="O27">
        <v>0</v>
      </c>
      <c r="P27">
        <v>0</v>
      </c>
      <c r="Q27">
        <v>0</v>
      </c>
      <c r="R27">
        <v>23.426829094099759</v>
      </c>
      <c r="S27">
        <v>23.417115110580571</v>
      </c>
    </row>
    <row r="28" spans="1:19">
      <c r="A28" s="23">
        <v>24</v>
      </c>
      <c r="B28">
        <v>2050</v>
      </c>
      <c r="C28" t="s">
        <v>169</v>
      </c>
      <c r="D28" t="s">
        <v>168</v>
      </c>
      <c r="E28" t="s">
        <v>80</v>
      </c>
      <c r="F28" t="s">
        <v>180</v>
      </c>
      <c r="G28">
        <v>31556.47013599642</v>
      </c>
      <c r="H28">
        <v>7.5525454729828709</v>
      </c>
      <c r="I28">
        <v>132.28078886188911</v>
      </c>
      <c r="J28">
        <v>0.13354834614676789</v>
      </c>
      <c r="K28">
        <v>0</v>
      </c>
      <c r="L28">
        <v>0</v>
      </c>
      <c r="M28">
        <v>221.11216606511749</v>
      </c>
      <c r="N28">
        <v>2406.5543591342198</v>
      </c>
      <c r="O28">
        <v>0</v>
      </c>
      <c r="P28">
        <v>0</v>
      </c>
      <c r="Q28">
        <v>0</v>
      </c>
      <c r="R28">
        <v>23.813772783438559</v>
      </c>
      <c r="S28">
        <v>23.827819324937941</v>
      </c>
    </row>
    <row r="29" spans="1:19">
      <c r="A29" s="23">
        <v>25</v>
      </c>
      <c r="B29">
        <v>2020</v>
      </c>
      <c r="C29" t="s">
        <v>152</v>
      </c>
      <c r="D29" t="s">
        <v>167</v>
      </c>
      <c r="E29" t="s">
        <v>80</v>
      </c>
      <c r="F29" t="s">
        <v>179</v>
      </c>
      <c r="G29">
        <v>27749.448105028481</v>
      </c>
      <c r="H29">
        <v>9.7976963091404521</v>
      </c>
      <c r="I29">
        <v>108.449591280654</v>
      </c>
      <c r="J29">
        <v>3.6178350260094097E-2</v>
      </c>
      <c r="K29">
        <v>23.173841961852851</v>
      </c>
      <c r="L29">
        <v>88.382957641813221</v>
      </c>
      <c r="M29">
        <v>0</v>
      </c>
      <c r="N29">
        <v>1621.8729254396831</v>
      </c>
      <c r="O29">
        <v>81.504334902155065</v>
      </c>
      <c r="P29">
        <v>0.29580901659648251</v>
      </c>
      <c r="Q29">
        <v>1</v>
      </c>
      <c r="R29">
        <f t="shared" ref="R29:R40" si="0">1/P29*33.71</f>
        <v>113.95866288276234</v>
      </c>
    </row>
    <row r="30" spans="1:19">
      <c r="A30" s="23">
        <v>26</v>
      </c>
      <c r="B30">
        <v>2025</v>
      </c>
      <c r="C30" t="s">
        <v>152</v>
      </c>
      <c r="D30" t="s">
        <v>167</v>
      </c>
      <c r="E30" t="s">
        <v>80</v>
      </c>
      <c r="F30" t="s">
        <v>179</v>
      </c>
      <c r="G30">
        <v>27675</v>
      </c>
      <c r="H30">
        <v>10.1</v>
      </c>
      <c r="I30">
        <v>116</v>
      </c>
      <c r="J30">
        <v>3.7999999999999999E-2</v>
      </c>
      <c r="K30">
        <v>27</v>
      </c>
      <c r="L30">
        <v>81</v>
      </c>
      <c r="M30">
        <v>0</v>
      </c>
      <c r="N30">
        <v>1539</v>
      </c>
      <c r="O30">
        <v>100</v>
      </c>
      <c r="P30">
        <v>0.29899999999999999</v>
      </c>
      <c r="Q30">
        <v>1</v>
      </c>
      <c r="R30">
        <f t="shared" si="0"/>
        <v>112.74247491638796</v>
      </c>
    </row>
    <row r="31" spans="1:19">
      <c r="A31" s="23">
        <v>27</v>
      </c>
      <c r="B31">
        <v>2030</v>
      </c>
      <c r="C31" t="s">
        <v>152</v>
      </c>
      <c r="D31" t="s">
        <v>167</v>
      </c>
      <c r="E31" t="s">
        <v>80</v>
      </c>
      <c r="F31" t="s">
        <v>179</v>
      </c>
      <c r="G31">
        <v>27543.580796252929</v>
      </c>
      <c r="H31">
        <v>9.5523419203747082</v>
      </c>
      <c r="I31">
        <v>105.8185011709602</v>
      </c>
      <c r="J31">
        <v>3.6348946135831298E-2</v>
      </c>
      <c r="K31">
        <v>26.174473067915692</v>
      </c>
      <c r="L31">
        <v>81.550351288056206</v>
      </c>
      <c r="M31">
        <v>0</v>
      </c>
      <c r="N31">
        <v>1391.7974238875879</v>
      </c>
      <c r="O31">
        <v>104.37587822014051</v>
      </c>
      <c r="P31">
        <v>0.2786170960187353</v>
      </c>
      <c r="Q31">
        <v>1</v>
      </c>
      <c r="R31">
        <f t="shared" si="0"/>
        <v>120.99042191486056</v>
      </c>
    </row>
    <row r="32" spans="1:19">
      <c r="A32" s="23">
        <v>28</v>
      </c>
      <c r="B32">
        <v>2035</v>
      </c>
      <c r="C32" t="s">
        <v>152</v>
      </c>
      <c r="D32" t="s">
        <v>167</v>
      </c>
      <c r="E32" t="s">
        <v>80</v>
      </c>
      <c r="F32" t="s">
        <v>179</v>
      </c>
      <c r="G32">
        <v>27404.035789473681</v>
      </c>
      <c r="H32">
        <v>9.5517894736842113</v>
      </c>
      <c r="I32">
        <v>105.7957894736842</v>
      </c>
      <c r="J32">
        <v>3.63452631578947E-2</v>
      </c>
      <c r="K32">
        <v>26.172631578947371</v>
      </c>
      <c r="L32">
        <v>81.551578947368426</v>
      </c>
      <c r="M32">
        <v>0</v>
      </c>
      <c r="N32">
        <v>1384.7010526315789</v>
      </c>
      <c r="O32">
        <v>104.378947368421</v>
      </c>
      <c r="P32">
        <v>0.2775894736842105</v>
      </c>
      <c r="Q32">
        <v>1</v>
      </c>
      <c r="R32">
        <f t="shared" si="0"/>
        <v>121.43832239960564</v>
      </c>
    </row>
    <row r="33" spans="1:19">
      <c r="A33" s="23">
        <v>29</v>
      </c>
      <c r="B33">
        <v>2025</v>
      </c>
      <c r="C33" t="s">
        <v>152</v>
      </c>
      <c r="D33" t="s">
        <v>170</v>
      </c>
      <c r="E33" t="s">
        <v>80</v>
      </c>
      <c r="F33" t="s">
        <v>153</v>
      </c>
      <c r="G33">
        <v>42426.567287090344</v>
      </c>
      <c r="H33">
        <v>5.2288655376073629</v>
      </c>
      <c r="I33">
        <v>166.0238978008806</v>
      </c>
      <c r="J33">
        <v>4.1056844223352498E-2</v>
      </c>
      <c r="K33">
        <v>68.51244946248579</v>
      </c>
      <c r="L33">
        <v>224.4976307143877</v>
      </c>
      <c r="M33">
        <v>0</v>
      </c>
      <c r="N33">
        <v>1847.2815133617769</v>
      </c>
      <c r="O33">
        <v>237.6632447102516</v>
      </c>
      <c r="P33">
        <v>0.32218781013420772</v>
      </c>
      <c r="Q33">
        <v>1</v>
      </c>
      <c r="R33">
        <f t="shared" si="0"/>
        <v>104.6284152896972</v>
      </c>
    </row>
    <row r="34" spans="1:19">
      <c r="A34" s="23">
        <v>30</v>
      </c>
      <c r="B34">
        <v>2030</v>
      </c>
      <c r="C34" t="s">
        <v>152</v>
      </c>
      <c r="D34" t="s">
        <v>170</v>
      </c>
      <c r="E34" t="s">
        <v>80</v>
      </c>
      <c r="F34" t="s">
        <v>153</v>
      </c>
      <c r="G34">
        <v>45179.551483243253</v>
      </c>
      <c r="H34">
        <v>4.5848179459459457</v>
      </c>
      <c r="I34">
        <v>163.44142810810811</v>
      </c>
      <c r="J34">
        <v>3.6631162162162098E-2</v>
      </c>
      <c r="K34">
        <v>78.35608756756757</v>
      </c>
      <c r="L34">
        <v>244.6612421621621</v>
      </c>
      <c r="M34">
        <v>0</v>
      </c>
      <c r="N34">
        <v>1560.4231091891891</v>
      </c>
      <c r="O34">
        <v>309.0412</v>
      </c>
      <c r="P34">
        <v>0.28155909621621622</v>
      </c>
      <c r="Q34">
        <v>1</v>
      </c>
      <c r="R34">
        <f t="shared" si="0"/>
        <v>119.72619763672367</v>
      </c>
    </row>
    <row r="35" spans="1:19">
      <c r="A35" s="23">
        <v>31</v>
      </c>
      <c r="B35">
        <v>2035</v>
      </c>
      <c r="C35" t="s">
        <v>152</v>
      </c>
      <c r="D35" t="s">
        <v>170</v>
      </c>
      <c r="E35" t="s">
        <v>80</v>
      </c>
      <c r="F35" t="s">
        <v>153</v>
      </c>
      <c r="G35">
        <v>44970.124278093477</v>
      </c>
      <c r="H35">
        <v>4.361434047056199</v>
      </c>
      <c r="I35">
        <v>163.46982859225849</v>
      </c>
      <c r="J35">
        <v>3.7290407314412501E-2</v>
      </c>
      <c r="K35">
        <v>79.213046792327589</v>
      </c>
      <c r="L35">
        <v>243.7222035728762</v>
      </c>
      <c r="M35">
        <v>0</v>
      </c>
      <c r="N35">
        <v>1552.137240446895</v>
      </c>
      <c r="O35">
        <v>311.34410818192453</v>
      </c>
      <c r="P35">
        <v>0.28180664249203619</v>
      </c>
      <c r="Q35">
        <v>1</v>
      </c>
      <c r="R35">
        <f t="shared" si="0"/>
        <v>119.62102703435261</v>
      </c>
    </row>
    <row r="36" spans="1:19">
      <c r="A36" s="23">
        <v>32</v>
      </c>
      <c r="B36">
        <v>2040</v>
      </c>
      <c r="C36" t="s">
        <v>152</v>
      </c>
      <c r="D36" t="s">
        <v>170</v>
      </c>
      <c r="E36" t="s">
        <v>80</v>
      </c>
      <c r="F36" t="s">
        <v>153</v>
      </c>
      <c r="G36">
        <v>44830.995328423887</v>
      </c>
      <c r="H36">
        <v>4.3253746307028624</v>
      </c>
      <c r="I36">
        <v>162.50494574927009</v>
      </c>
      <c r="J36">
        <v>3.7253412349121898E-2</v>
      </c>
      <c r="K36">
        <v>80.626175118741557</v>
      </c>
      <c r="L36">
        <v>245.39902601420539</v>
      </c>
      <c r="M36">
        <v>0</v>
      </c>
      <c r="N36">
        <v>1560.835536188941</v>
      </c>
      <c r="O36">
        <v>313.68816767615152</v>
      </c>
      <c r="P36">
        <v>0.2846135991982221</v>
      </c>
      <c r="Q36">
        <v>1</v>
      </c>
      <c r="R36">
        <f t="shared" si="0"/>
        <v>118.44128353305535</v>
      </c>
    </row>
    <row r="37" spans="1:19">
      <c r="A37" s="23">
        <v>33</v>
      </c>
      <c r="B37">
        <v>2045</v>
      </c>
      <c r="C37" t="s">
        <v>152</v>
      </c>
      <c r="D37" t="s">
        <v>170</v>
      </c>
      <c r="E37" t="s">
        <v>80</v>
      </c>
      <c r="F37" t="s">
        <v>153</v>
      </c>
      <c r="G37">
        <v>44847.280231817698</v>
      </c>
      <c r="H37">
        <v>4.2927053106955793</v>
      </c>
      <c r="I37">
        <v>162.53626612065781</v>
      </c>
      <c r="J37">
        <v>3.6893506150067902E-2</v>
      </c>
      <c r="K37">
        <v>81.567605160823462</v>
      </c>
      <c r="L37">
        <v>246.68827124806569</v>
      </c>
      <c r="M37">
        <v>0</v>
      </c>
      <c r="N37">
        <v>1557.4055302203381</v>
      </c>
      <c r="O37">
        <v>317.26163334607622</v>
      </c>
      <c r="P37">
        <v>0.2842772058835733</v>
      </c>
      <c r="Q37">
        <v>1</v>
      </c>
      <c r="R37">
        <f t="shared" si="0"/>
        <v>118.5814384773644</v>
      </c>
    </row>
    <row r="38" spans="1:19">
      <c r="A38" s="23">
        <v>34</v>
      </c>
      <c r="B38">
        <v>2050</v>
      </c>
      <c r="C38" t="s">
        <v>152</v>
      </c>
      <c r="D38" t="s">
        <v>170</v>
      </c>
      <c r="E38" t="s">
        <v>80</v>
      </c>
      <c r="F38" t="s">
        <v>153</v>
      </c>
      <c r="G38">
        <v>44752.312897437027</v>
      </c>
      <c r="H38">
        <v>4.246264168927584</v>
      </c>
      <c r="I38">
        <v>162.60717671252931</v>
      </c>
      <c r="J38">
        <v>3.6300395713803099E-2</v>
      </c>
      <c r="K38">
        <v>81.657434118365472</v>
      </c>
      <c r="L38">
        <v>246.82136575031419</v>
      </c>
      <c r="M38">
        <v>0</v>
      </c>
      <c r="N38">
        <v>1543.66152589289</v>
      </c>
      <c r="O38">
        <v>319.34159817591711</v>
      </c>
      <c r="P38">
        <v>0.2826837489678421</v>
      </c>
      <c r="Q38">
        <v>1</v>
      </c>
      <c r="R38">
        <f t="shared" si="0"/>
        <v>119.24986888381343</v>
      </c>
    </row>
    <row r="39" spans="1:19">
      <c r="A39" s="23">
        <v>35</v>
      </c>
      <c r="B39">
        <v>2045</v>
      </c>
      <c r="C39" t="s">
        <v>152</v>
      </c>
      <c r="D39" t="s">
        <v>168</v>
      </c>
      <c r="E39" t="s">
        <v>80</v>
      </c>
      <c r="F39" t="s">
        <v>180</v>
      </c>
      <c r="G39">
        <v>41010</v>
      </c>
      <c r="H39">
        <v>5.8</v>
      </c>
      <c r="I39">
        <v>138</v>
      </c>
      <c r="J39">
        <v>0.04</v>
      </c>
      <c r="K39">
        <v>77.400000000000006</v>
      </c>
      <c r="L39">
        <v>240</v>
      </c>
      <c r="M39">
        <v>0</v>
      </c>
      <c r="N39">
        <v>2020</v>
      </c>
      <c r="O39">
        <v>275</v>
      </c>
      <c r="P39">
        <v>0.311</v>
      </c>
      <c r="Q39">
        <v>1</v>
      </c>
      <c r="R39">
        <f t="shared" si="0"/>
        <v>108.39228295819936</v>
      </c>
    </row>
    <row r="40" spans="1:19">
      <c r="A40" s="23">
        <v>36</v>
      </c>
      <c r="B40">
        <v>2050</v>
      </c>
      <c r="C40" t="s">
        <v>152</v>
      </c>
      <c r="D40" t="s">
        <v>168</v>
      </c>
      <c r="E40" t="s">
        <v>80</v>
      </c>
      <c r="F40" t="s">
        <v>180</v>
      </c>
      <c r="G40">
        <v>40820</v>
      </c>
      <c r="H40">
        <v>5.8</v>
      </c>
      <c r="I40">
        <v>138</v>
      </c>
      <c r="J40">
        <v>0.04</v>
      </c>
      <c r="K40">
        <v>77.40000000000002</v>
      </c>
      <c r="L40">
        <v>240</v>
      </c>
      <c r="M40">
        <v>0</v>
      </c>
      <c r="N40">
        <v>2015</v>
      </c>
      <c r="O40">
        <v>276</v>
      </c>
      <c r="P40">
        <v>0.31</v>
      </c>
      <c r="Q40">
        <v>1</v>
      </c>
      <c r="R40">
        <f t="shared" si="0"/>
        <v>108.74193548387098</v>
      </c>
    </row>
    <row r="41" spans="1:19">
      <c r="A41" s="23">
        <v>37</v>
      </c>
      <c r="B41">
        <v>2025</v>
      </c>
      <c r="C41" t="s">
        <v>171</v>
      </c>
      <c r="D41" t="s">
        <v>167</v>
      </c>
      <c r="E41" t="s">
        <v>80</v>
      </c>
      <c r="F41" t="s">
        <v>179</v>
      </c>
      <c r="G41">
        <v>26653</v>
      </c>
      <c r="H41">
        <v>8.6</v>
      </c>
      <c r="I41">
        <v>112</v>
      </c>
      <c r="J41">
        <v>9.6000000000000002E-2</v>
      </c>
      <c r="K41">
        <v>1.8</v>
      </c>
      <c r="L41">
        <v>34</v>
      </c>
      <c r="M41">
        <v>83</v>
      </c>
      <c r="N41">
        <v>1676</v>
      </c>
      <c r="O41">
        <v>0</v>
      </c>
      <c r="P41">
        <v>0</v>
      </c>
      <c r="Q41">
        <v>0</v>
      </c>
      <c r="R41">
        <v>73.3</v>
      </c>
      <c r="S41">
        <v>73.28</v>
      </c>
    </row>
    <row r="42" spans="1:19">
      <c r="A42" s="23">
        <v>38</v>
      </c>
      <c r="B42">
        <v>2030</v>
      </c>
      <c r="C42" t="s">
        <v>171</v>
      </c>
      <c r="D42" t="s">
        <v>167</v>
      </c>
      <c r="E42" t="s">
        <v>80</v>
      </c>
      <c r="F42" t="s">
        <v>179</v>
      </c>
      <c r="G42">
        <v>24411.007637294719</v>
      </c>
      <c r="H42">
        <v>8.2410096238742714</v>
      </c>
      <c r="I42">
        <v>110.58471658131729</v>
      </c>
      <c r="J42">
        <v>7.0839638883983702E-2</v>
      </c>
      <c r="K42">
        <v>1.7658595267526049</v>
      </c>
      <c r="L42">
        <v>33.658595267526053</v>
      </c>
      <c r="M42">
        <v>87.365795514744832</v>
      </c>
      <c r="N42">
        <v>1593.931860321384</v>
      </c>
      <c r="O42">
        <v>0</v>
      </c>
      <c r="P42">
        <v>0</v>
      </c>
      <c r="Q42">
        <v>0</v>
      </c>
      <c r="R42">
        <v>71.786742892459827</v>
      </c>
      <c r="S42">
        <v>71.753570987109313</v>
      </c>
    </row>
    <row r="43" spans="1:19">
      <c r="A43" s="23">
        <v>39</v>
      </c>
      <c r="B43">
        <v>2035</v>
      </c>
      <c r="C43" t="s">
        <v>171</v>
      </c>
      <c r="D43" t="s">
        <v>167</v>
      </c>
      <c r="E43" t="s">
        <v>80</v>
      </c>
      <c r="F43" t="s">
        <v>179</v>
      </c>
      <c r="G43">
        <v>22338.12086371284</v>
      </c>
      <c r="H43">
        <v>8.1598429613011785</v>
      </c>
      <c r="I43">
        <v>110.9416401819655</v>
      </c>
      <c r="J43">
        <v>6.3042936374400102E-2</v>
      </c>
      <c r="K43">
        <v>1.7686826198043251</v>
      </c>
      <c r="L43">
        <v>33.686826198043249</v>
      </c>
      <c r="M43">
        <v>89.003894808998567</v>
      </c>
      <c r="N43">
        <v>1584.5425624727361</v>
      </c>
      <c r="O43">
        <v>0</v>
      </c>
      <c r="P43">
        <v>0</v>
      </c>
      <c r="Q43">
        <v>0</v>
      </c>
      <c r="R43">
        <v>72.135698261357263</v>
      </c>
      <c r="S43">
        <v>72.161227955381065</v>
      </c>
    </row>
    <row r="44" spans="1:19">
      <c r="A44" s="23">
        <v>40</v>
      </c>
      <c r="B44">
        <v>2040</v>
      </c>
      <c r="C44" t="s">
        <v>171</v>
      </c>
      <c r="D44" t="s">
        <v>167</v>
      </c>
      <c r="E44" t="s">
        <v>80</v>
      </c>
      <c r="F44" t="s">
        <v>179</v>
      </c>
      <c r="G44">
        <v>21530.50140451773</v>
      </c>
      <c r="H44">
        <v>8.1183119192859401</v>
      </c>
      <c r="I44">
        <v>110.9721589681366</v>
      </c>
      <c r="J44">
        <v>5.5341114970995399E-2</v>
      </c>
      <c r="K44">
        <v>1.7689584960856339</v>
      </c>
      <c r="L44">
        <v>33.689584960856337</v>
      </c>
      <c r="M44">
        <v>89.12763658727124</v>
      </c>
      <c r="N44">
        <v>1574.0481608297459</v>
      </c>
      <c r="O44">
        <v>0</v>
      </c>
      <c r="P44">
        <v>0</v>
      </c>
      <c r="Q44">
        <v>0</v>
      </c>
      <c r="R44">
        <v>73.423732194205741</v>
      </c>
      <c r="S44">
        <v>73.395310157405717</v>
      </c>
    </row>
    <row r="45" spans="1:19">
      <c r="A45" s="23">
        <v>41</v>
      </c>
      <c r="B45">
        <v>2045</v>
      </c>
      <c r="C45" t="s">
        <v>171</v>
      </c>
      <c r="D45" t="s">
        <v>167</v>
      </c>
      <c r="E45" t="s">
        <v>80</v>
      </c>
      <c r="F45" t="s">
        <v>179</v>
      </c>
      <c r="G45">
        <v>20799.266196917481</v>
      </c>
      <c r="H45">
        <v>8.1146685182327829</v>
      </c>
      <c r="I45">
        <v>111.0007543417511</v>
      </c>
      <c r="J45">
        <v>5.4701417819609403E-2</v>
      </c>
      <c r="K45">
        <v>1.769210855663564</v>
      </c>
      <c r="L45">
        <v>33.692108556635638</v>
      </c>
      <c r="M45">
        <v>89.246481167172419</v>
      </c>
      <c r="N45">
        <v>1565.4931166315209</v>
      </c>
      <c r="O45">
        <v>0</v>
      </c>
      <c r="P45">
        <v>0</v>
      </c>
      <c r="Q45">
        <v>0</v>
      </c>
      <c r="R45">
        <v>74.019614599941704</v>
      </c>
      <c r="S45">
        <v>74.033415796602029</v>
      </c>
    </row>
    <row r="46" spans="1:19">
      <c r="A46" s="23">
        <v>42</v>
      </c>
      <c r="B46">
        <v>2050</v>
      </c>
      <c r="C46" t="s">
        <v>171</v>
      </c>
      <c r="D46" t="s">
        <v>167</v>
      </c>
      <c r="E46" t="s">
        <v>80</v>
      </c>
      <c r="F46" t="s">
        <v>179</v>
      </c>
      <c r="G46">
        <v>21517</v>
      </c>
      <c r="H46">
        <v>7.5</v>
      </c>
      <c r="I46">
        <v>115</v>
      </c>
      <c r="J46">
        <v>6.3E-2</v>
      </c>
      <c r="K46">
        <v>1.8</v>
      </c>
      <c r="L46">
        <v>34</v>
      </c>
      <c r="M46">
        <v>108</v>
      </c>
      <c r="N46">
        <v>1587</v>
      </c>
      <c r="O46">
        <v>0</v>
      </c>
      <c r="P46">
        <v>0</v>
      </c>
      <c r="Q46">
        <v>0</v>
      </c>
      <c r="R46">
        <v>63.8</v>
      </c>
      <c r="S46">
        <v>63.81</v>
      </c>
    </row>
    <row r="47" spans="1:19">
      <c r="A47" s="23">
        <v>43</v>
      </c>
      <c r="B47">
        <v>2020</v>
      </c>
      <c r="C47" t="s">
        <v>171</v>
      </c>
      <c r="D47" t="s">
        <v>170</v>
      </c>
      <c r="E47" t="s">
        <v>80</v>
      </c>
      <c r="F47" t="s">
        <v>153</v>
      </c>
      <c r="G47">
        <v>40476</v>
      </c>
      <c r="H47">
        <v>10.4</v>
      </c>
      <c r="I47">
        <v>153</v>
      </c>
      <c r="J47">
        <v>0.24199999999999991</v>
      </c>
      <c r="K47">
        <v>1</v>
      </c>
      <c r="L47">
        <v>24</v>
      </c>
      <c r="M47">
        <v>100</v>
      </c>
      <c r="N47">
        <v>2012</v>
      </c>
      <c r="O47">
        <v>0</v>
      </c>
      <c r="P47">
        <v>0</v>
      </c>
      <c r="Q47">
        <v>0</v>
      </c>
      <c r="R47">
        <v>59.8</v>
      </c>
      <c r="S47">
        <v>59.8</v>
      </c>
    </row>
    <row r="48" spans="1:19">
      <c r="A48" s="23">
        <v>44</v>
      </c>
      <c r="B48">
        <v>2025</v>
      </c>
      <c r="C48" t="s">
        <v>171</v>
      </c>
      <c r="D48" t="s">
        <v>170</v>
      </c>
      <c r="E48" t="s">
        <v>80</v>
      </c>
      <c r="F48" t="s">
        <v>153</v>
      </c>
      <c r="G48">
        <v>34613.079007954562</v>
      </c>
      <c r="H48">
        <v>9.5843748707556156</v>
      </c>
      <c r="I48">
        <v>162.98926065318389</v>
      </c>
      <c r="J48">
        <v>0.1151212760384355</v>
      </c>
      <c r="K48">
        <v>1.7222121124391689</v>
      </c>
      <c r="L48">
        <v>32.857672636034017</v>
      </c>
      <c r="M48">
        <v>86.182306960585635</v>
      </c>
      <c r="N48">
        <v>1893.9465100569359</v>
      </c>
      <c r="O48">
        <v>0</v>
      </c>
      <c r="P48">
        <v>0</v>
      </c>
      <c r="Q48">
        <v>0</v>
      </c>
      <c r="R48">
        <v>60.959019534858079</v>
      </c>
      <c r="S48">
        <v>60.949652453230762</v>
      </c>
    </row>
    <row r="49" spans="1:19">
      <c r="A49" s="23">
        <v>45</v>
      </c>
      <c r="B49">
        <v>2030</v>
      </c>
      <c r="C49" t="s">
        <v>171</v>
      </c>
      <c r="D49" t="s">
        <v>170</v>
      </c>
      <c r="E49" t="s">
        <v>80</v>
      </c>
      <c r="F49" t="s">
        <v>153</v>
      </c>
      <c r="G49">
        <v>35665.17601899134</v>
      </c>
      <c r="H49">
        <v>8.7368731572783744</v>
      </c>
      <c r="I49">
        <v>163.0685357563371</v>
      </c>
      <c r="J49">
        <v>8.38654103100374E-2</v>
      </c>
      <c r="K49">
        <v>1.721482048043264</v>
      </c>
      <c r="L49">
        <v>32.873096978333237</v>
      </c>
      <c r="M49">
        <v>107.55964784776459</v>
      </c>
      <c r="N49">
        <v>1973.398881592937</v>
      </c>
      <c r="O49">
        <v>0</v>
      </c>
      <c r="P49">
        <v>0</v>
      </c>
      <c r="Q49">
        <v>0</v>
      </c>
      <c r="R49">
        <v>60.040472117578723</v>
      </c>
      <c r="S49">
        <v>60.042715215604382</v>
      </c>
    </row>
    <row r="50" spans="1:19">
      <c r="A50" s="23">
        <v>46</v>
      </c>
      <c r="B50">
        <v>2035</v>
      </c>
      <c r="C50" t="s">
        <v>171</v>
      </c>
      <c r="D50" t="s">
        <v>170</v>
      </c>
      <c r="E50" t="s">
        <v>80</v>
      </c>
      <c r="F50" t="s">
        <v>153</v>
      </c>
      <c r="G50">
        <v>33403.169661682958</v>
      </c>
      <c r="H50">
        <v>8.6806649734841219</v>
      </c>
      <c r="I50">
        <v>163.12832247140761</v>
      </c>
      <c r="J50">
        <v>7.4130974059165494E-2</v>
      </c>
      <c r="K50">
        <v>1.7234326081400551</v>
      </c>
      <c r="L50">
        <v>32.900409718228858</v>
      </c>
      <c r="M50">
        <v>108.5926338572615</v>
      </c>
      <c r="N50">
        <v>1963.3883857261519</v>
      </c>
      <c r="O50">
        <v>0</v>
      </c>
      <c r="P50">
        <v>0</v>
      </c>
      <c r="Q50">
        <v>0</v>
      </c>
      <c r="R50">
        <v>60.984880359082489</v>
      </c>
      <c r="S50">
        <v>60.979550388154109</v>
      </c>
    </row>
    <row r="51" spans="1:19">
      <c r="A51" s="23">
        <v>47</v>
      </c>
      <c r="B51">
        <v>2040</v>
      </c>
      <c r="C51" t="s">
        <v>171</v>
      </c>
      <c r="D51" t="s">
        <v>170</v>
      </c>
      <c r="E51" t="s">
        <v>80</v>
      </c>
      <c r="F51" t="s">
        <v>153</v>
      </c>
      <c r="G51">
        <v>32811.580997352619</v>
      </c>
      <c r="H51">
        <v>8.6315070029357468</v>
      </c>
      <c r="I51">
        <v>162.57635542952809</v>
      </c>
      <c r="J51">
        <v>6.5292701487097496E-2</v>
      </c>
      <c r="K51">
        <v>1.7288480100608381</v>
      </c>
      <c r="L51">
        <v>32.971355449553627</v>
      </c>
      <c r="M51">
        <v>109.95907978580669</v>
      </c>
      <c r="N51">
        <v>1967.55169195894</v>
      </c>
      <c r="O51">
        <v>0</v>
      </c>
      <c r="P51">
        <v>0</v>
      </c>
      <c r="Q51">
        <v>0</v>
      </c>
      <c r="R51">
        <v>61.680481494386839</v>
      </c>
      <c r="S51">
        <v>61.669350451175703</v>
      </c>
    </row>
    <row r="52" spans="1:19">
      <c r="A52" s="23">
        <v>48</v>
      </c>
      <c r="B52">
        <v>2045</v>
      </c>
      <c r="C52" t="s">
        <v>171</v>
      </c>
      <c r="D52" t="s">
        <v>170</v>
      </c>
      <c r="E52" t="s">
        <v>80</v>
      </c>
      <c r="F52" t="s">
        <v>153</v>
      </c>
      <c r="G52">
        <v>31981.186715997039</v>
      </c>
      <c r="H52">
        <v>8.6258628381060749</v>
      </c>
      <c r="I52">
        <v>162.57408764053221</v>
      </c>
      <c r="J52">
        <v>6.4808618354008099E-2</v>
      </c>
      <c r="K52">
        <v>1.728931116195122</v>
      </c>
      <c r="L52">
        <v>32.972886031292589</v>
      </c>
      <c r="M52">
        <v>110.2170959200128</v>
      </c>
      <c r="N52">
        <v>1959.098428822251</v>
      </c>
      <c r="O52">
        <v>0</v>
      </c>
      <c r="P52">
        <v>0</v>
      </c>
      <c r="Q52">
        <v>0</v>
      </c>
      <c r="R52">
        <v>62.207675401798333</v>
      </c>
      <c r="S52">
        <v>62.209977367509893</v>
      </c>
    </row>
    <row r="53" spans="1:19">
      <c r="A53" s="23">
        <v>49</v>
      </c>
      <c r="B53">
        <v>2050</v>
      </c>
      <c r="C53" t="s">
        <v>171</v>
      </c>
      <c r="D53" t="s">
        <v>170</v>
      </c>
      <c r="E53" t="s">
        <v>80</v>
      </c>
      <c r="F53" t="s">
        <v>153</v>
      </c>
      <c r="G53">
        <v>30972.672317599339</v>
      </c>
      <c r="H53">
        <v>8.5670360349121815</v>
      </c>
      <c r="I53">
        <v>163.0637848487325</v>
      </c>
      <c r="J53">
        <v>6.4110849188493899E-2</v>
      </c>
      <c r="K53">
        <v>1.7279667396513081</v>
      </c>
      <c r="L53">
        <v>32.959723662079668</v>
      </c>
      <c r="M53">
        <v>110.3673479044518</v>
      </c>
      <c r="N53">
        <v>1946.3317517604501</v>
      </c>
      <c r="O53">
        <v>0</v>
      </c>
      <c r="P53">
        <v>0</v>
      </c>
      <c r="Q53">
        <v>0</v>
      </c>
      <c r="R53">
        <v>62.83913726131226</v>
      </c>
      <c r="S53">
        <v>62.844278807066743</v>
      </c>
    </row>
    <row r="54" spans="1:19">
      <c r="A54" s="23">
        <v>50</v>
      </c>
      <c r="B54">
        <v>2045</v>
      </c>
      <c r="C54" t="s">
        <v>171</v>
      </c>
      <c r="D54" t="s">
        <v>168</v>
      </c>
      <c r="E54" t="s">
        <v>80</v>
      </c>
      <c r="F54" t="s">
        <v>180</v>
      </c>
      <c r="G54">
        <v>39096.818827178897</v>
      </c>
      <c r="H54">
        <v>8.4927399630137792</v>
      </c>
      <c r="I54">
        <v>124.7821988904134</v>
      </c>
      <c r="J54">
        <v>7.9217801109586594E-2</v>
      </c>
      <c r="K54">
        <v>1.8</v>
      </c>
      <c r="L54">
        <v>34</v>
      </c>
      <c r="M54">
        <v>189.38018254489049</v>
      </c>
      <c r="N54">
        <v>2405.2451828431658</v>
      </c>
      <c r="O54">
        <v>0</v>
      </c>
      <c r="P54">
        <v>0</v>
      </c>
      <c r="Q54">
        <v>0</v>
      </c>
      <c r="R54">
        <v>52.147539223289392</v>
      </c>
      <c r="S54">
        <v>52.151903000656212</v>
      </c>
    </row>
    <row r="55" spans="1:19">
      <c r="A55" s="23">
        <v>51</v>
      </c>
      <c r="B55">
        <v>2050</v>
      </c>
      <c r="C55" t="s">
        <v>171</v>
      </c>
      <c r="D55" t="s">
        <v>168</v>
      </c>
      <c r="E55" t="s">
        <v>80</v>
      </c>
      <c r="F55" t="s">
        <v>180</v>
      </c>
      <c r="G55">
        <v>37948.063431501127</v>
      </c>
      <c r="H55">
        <v>8.3798736139263141</v>
      </c>
      <c r="I55">
        <v>124.3962084177894</v>
      </c>
      <c r="J55">
        <v>7.8603791582210494E-2</v>
      </c>
      <c r="K55">
        <v>1.8</v>
      </c>
      <c r="L55">
        <v>34</v>
      </c>
      <c r="M55">
        <v>191.03851198283061</v>
      </c>
      <c r="N55">
        <v>2402.2701800405389</v>
      </c>
      <c r="O55">
        <v>0</v>
      </c>
      <c r="P55">
        <v>0</v>
      </c>
      <c r="Q55">
        <v>0</v>
      </c>
      <c r="R55">
        <v>52.361762251102903</v>
      </c>
      <c r="S55">
        <v>52.36487897937284</v>
      </c>
    </row>
    <row r="56" spans="1:19">
      <c r="A56" s="23">
        <v>52</v>
      </c>
      <c r="B56">
        <v>2020</v>
      </c>
      <c r="C56" t="s">
        <v>172</v>
      </c>
      <c r="D56" t="s">
        <v>167</v>
      </c>
      <c r="E56" t="s">
        <v>80</v>
      </c>
      <c r="F56" t="s">
        <v>179</v>
      </c>
      <c r="G56">
        <v>24948.431767753111</v>
      </c>
      <c r="H56">
        <v>9.2989754333854915</v>
      </c>
      <c r="I56">
        <v>112.2580643735469</v>
      </c>
      <c r="J56">
        <v>4.7280982310976702E-2</v>
      </c>
      <c r="K56">
        <v>1.370043139646927</v>
      </c>
      <c r="L56">
        <v>28.778789968264071</v>
      </c>
      <c r="M56">
        <v>89.829059149052782</v>
      </c>
      <c r="N56">
        <v>1577.760619160015</v>
      </c>
      <c r="O56">
        <v>0</v>
      </c>
      <c r="P56">
        <v>0</v>
      </c>
      <c r="Q56">
        <v>0</v>
      </c>
      <c r="R56">
        <v>46.481180771032783</v>
      </c>
      <c r="S56">
        <v>46.465480370576643</v>
      </c>
    </row>
    <row r="57" spans="1:19">
      <c r="A57" s="23">
        <v>53</v>
      </c>
      <c r="B57">
        <v>2025</v>
      </c>
      <c r="C57" t="s">
        <v>172</v>
      </c>
      <c r="D57" t="s">
        <v>167</v>
      </c>
      <c r="E57" t="s">
        <v>80</v>
      </c>
      <c r="F57" t="s">
        <v>179</v>
      </c>
      <c r="G57">
        <v>23662.889070231071</v>
      </c>
      <c r="H57">
        <v>9.3060097718187365</v>
      </c>
      <c r="I57">
        <v>113.0326364284312</v>
      </c>
      <c r="J57">
        <v>4.6935744610521697E-2</v>
      </c>
      <c r="K57">
        <v>1.3790597981592621</v>
      </c>
      <c r="L57">
        <v>26.95046431633423</v>
      </c>
      <c r="M57">
        <v>90.231342127281565</v>
      </c>
      <c r="N57">
        <v>1542.940491070045</v>
      </c>
      <c r="O57">
        <v>0</v>
      </c>
      <c r="P57">
        <v>0</v>
      </c>
      <c r="Q57">
        <v>0</v>
      </c>
      <c r="R57">
        <v>55.461879577312033</v>
      </c>
      <c r="S57">
        <v>55.457698716028482</v>
      </c>
    </row>
    <row r="58" spans="1:19">
      <c r="A58" s="23">
        <v>54</v>
      </c>
      <c r="B58">
        <v>2030</v>
      </c>
      <c r="C58" t="s">
        <v>172</v>
      </c>
      <c r="D58" t="s">
        <v>167</v>
      </c>
      <c r="E58" t="s">
        <v>80</v>
      </c>
      <c r="F58" t="s">
        <v>179</v>
      </c>
      <c r="G58">
        <v>24145.933038751489</v>
      </c>
      <c r="H58">
        <v>9.0621789893964273</v>
      </c>
      <c r="I58">
        <v>113.66625205302471</v>
      </c>
      <c r="J58">
        <v>4.97670993767051E-2</v>
      </c>
      <c r="K58">
        <v>1.4098242816990461</v>
      </c>
      <c r="L58">
        <v>29.17546403512992</v>
      </c>
      <c r="M58">
        <v>94.80130156614004</v>
      </c>
      <c r="N58">
        <v>1577.792079275961</v>
      </c>
      <c r="O58">
        <v>0</v>
      </c>
      <c r="P58">
        <v>0</v>
      </c>
      <c r="Q58">
        <v>0</v>
      </c>
      <c r="R58">
        <v>55.796834046881123</v>
      </c>
      <c r="S58">
        <v>55.778337582550492</v>
      </c>
    </row>
    <row r="59" spans="1:19">
      <c r="A59" s="23">
        <v>55</v>
      </c>
      <c r="B59">
        <v>2035</v>
      </c>
      <c r="C59" t="s">
        <v>172</v>
      </c>
      <c r="D59" t="s">
        <v>167</v>
      </c>
      <c r="E59" t="s">
        <v>80</v>
      </c>
      <c r="F59" t="s">
        <v>179</v>
      </c>
      <c r="G59">
        <v>24016.43249726417</v>
      </c>
      <c r="H59">
        <v>9.0806837382359404</v>
      </c>
      <c r="I59">
        <v>115.9769052309039</v>
      </c>
      <c r="J59">
        <v>5.0741930400525201E-2</v>
      </c>
      <c r="K59">
        <v>1.525405121470782</v>
      </c>
      <c r="L59">
        <v>30.206242066097619</v>
      </c>
      <c r="M59">
        <v>94.162959072006998</v>
      </c>
      <c r="N59">
        <v>1590.928176843948</v>
      </c>
      <c r="O59">
        <v>0</v>
      </c>
      <c r="P59">
        <v>0</v>
      </c>
      <c r="Q59">
        <v>0</v>
      </c>
      <c r="R59">
        <v>58.534931057124098</v>
      </c>
      <c r="S59">
        <v>58.522854541475162</v>
      </c>
    </row>
    <row r="60" spans="1:19">
      <c r="A60" s="23">
        <v>56</v>
      </c>
      <c r="B60">
        <v>2040</v>
      </c>
      <c r="C60" t="s">
        <v>172</v>
      </c>
      <c r="D60" t="s">
        <v>167</v>
      </c>
      <c r="E60" t="s">
        <v>80</v>
      </c>
      <c r="F60" t="s">
        <v>179</v>
      </c>
      <c r="G60">
        <v>23937.966112486731</v>
      </c>
      <c r="H60">
        <v>9.0802455909848927</v>
      </c>
      <c r="I60">
        <v>115.9795037647178</v>
      </c>
      <c r="J60">
        <v>5.1093920865126999E-2</v>
      </c>
      <c r="K60">
        <v>1.525491939966648</v>
      </c>
      <c r="L60">
        <v>30.211471019253121</v>
      </c>
      <c r="M60">
        <v>94.174460558896357</v>
      </c>
      <c r="N60">
        <v>1589.519248067108</v>
      </c>
      <c r="O60">
        <v>0</v>
      </c>
      <c r="P60">
        <v>0</v>
      </c>
      <c r="Q60">
        <v>0</v>
      </c>
      <c r="R60">
        <v>59.455556117034703</v>
      </c>
      <c r="S60">
        <v>59.454502602455918</v>
      </c>
    </row>
    <row r="61" spans="1:19">
      <c r="A61" s="23">
        <v>57</v>
      </c>
      <c r="B61">
        <v>2045</v>
      </c>
      <c r="C61" t="s">
        <v>172</v>
      </c>
      <c r="D61" t="s">
        <v>167</v>
      </c>
      <c r="E61" t="s">
        <v>80</v>
      </c>
      <c r="F61" t="s">
        <v>179</v>
      </c>
      <c r="G61">
        <v>23059.2950808286</v>
      </c>
      <c r="H61">
        <v>9.5568682606657305</v>
      </c>
      <c r="I61">
        <v>115.8107690437742</v>
      </c>
      <c r="J61">
        <v>5.0856678994981801E-2</v>
      </c>
      <c r="K61">
        <v>1.427608480491743</v>
      </c>
      <c r="L61">
        <v>26.810769043774201</v>
      </c>
      <c r="M61">
        <v>82.021635324963967</v>
      </c>
      <c r="N61">
        <v>1531.6344567727599</v>
      </c>
      <c r="O61">
        <v>0</v>
      </c>
      <c r="P61">
        <v>0</v>
      </c>
      <c r="Q61">
        <v>0</v>
      </c>
      <c r="R61">
        <v>61.625234845722417</v>
      </c>
      <c r="S61">
        <v>61.644507301488083</v>
      </c>
    </row>
    <row r="62" spans="1:19">
      <c r="A62" s="23">
        <v>58</v>
      </c>
      <c r="B62">
        <v>2050</v>
      </c>
      <c r="C62" t="s">
        <v>172</v>
      </c>
      <c r="D62" t="s">
        <v>167</v>
      </c>
      <c r="E62" t="s">
        <v>80</v>
      </c>
      <c r="F62" t="s">
        <v>179</v>
      </c>
      <c r="G62">
        <v>22682.180285375129</v>
      </c>
      <c r="H62">
        <v>9.5459749509435792</v>
      </c>
      <c r="I62">
        <v>118.2580004360571</v>
      </c>
      <c r="J62">
        <v>5.08225005450713E-2</v>
      </c>
      <c r="K62">
        <v>1.38467501635214</v>
      </c>
      <c r="L62">
        <v>29.258000436057081</v>
      </c>
      <c r="M62">
        <v>82.032001744228296</v>
      </c>
      <c r="N62">
        <v>1565.4897647714331</v>
      </c>
      <c r="O62">
        <v>0</v>
      </c>
      <c r="P62">
        <v>0</v>
      </c>
      <c r="Q62">
        <v>0</v>
      </c>
      <c r="R62">
        <v>62.825899367717227</v>
      </c>
      <c r="S62">
        <v>62.810254366627113</v>
      </c>
    </row>
    <row r="63" spans="1:19">
      <c r="A63" s="23">
        <v>59</v>
      </c>
      <c r="B63">
        <v>2020</v>
      </c>
      <c r="C63" t="s">
        <v>172</v>
      </c>
      <c r="D63" t="s">
        <v>170</v>
      </c>
      <c r="E63" t="s">
        <v>80</v>
      </c>
      <c r="F63" t="s">
        <v>153</v>
      </c>
      <c r="G63">
        <v>33046.648868548182</v>
      </c>
      <c r="H63">
        <v>9.3308721078057459</v>
      </c>
      <c r="I63">
        <v>130.1359267734554</v>
      </c>
      <c r="J63">
        <v>5.6421179760996698E-2</v>
      </c>
      <c r="K63">
        <v>1.6</v>
      </c>
      <c r="L63">
        <v>17.242715484363082</v>
      </c>
      <c r="M63">
        <v>110.20711924739381</v>
      </c>
      <c r="N63">
        <v>1662.4737350622929</v>
      </c>
      <c r="O63">
        <v>0</v>
      </c>
      <c r="P63">
        <v>0</v>
      </c>
      <c r="Q63">
        <v>0</v>
      </c>
      <c r="R63">
        <v>38.926580218662593</v>
      </c>
      <c r="S63">
        <v>38.885633613018058</v>
      </c>
    </row>
    <row r="64" spans="1:19">
      <c r="A64" s="23">
        <v>60</v>
      </c>
      <c r="B64">
        <v>2025</v>
      </c>
      <c r="C64" t="s">
        <v>172</v>
      </c>
      <c r="D64" t="s">
        <v>170</v>
      </c>
      <c r="E64" t="s">
        <v>80</v>
      </c>
      <c r="F64" t="s">
        <v>153</v>
      </c>
      <c r="G64">
        <v>36195.294034766383</v>
      </c>
      <c r="H64">
        <v>8.7547455925606297</v>
      </c>
      <c r="I64">
        <v>144.5141865830677</v>
      </c>
      <c r="J64">
        <v>5.65375050634917E-2</v>
      </c>
      <c r="K64">
        <v>1.541746068088554</v>
      </c>
      <c r="L64">
        <v>27.075186248436921</v>
      </c>
      <c r="M64">
        <v>129.1888021979957</v>
      </c>
      <c r="N64">
        <v>1818.8983779214141</v>
      </c>
      <c r="O64">
        <v>0</v>
      </c>
      <c r="P64">
        <v>0</v>
      </c>
      <c r="Q64">
        <v>0</v>
      </c>
      <c r="R64">
        <v>45.804117719579423</v>
      </c>
      <c r="S64">
        <v>45.804770249564093</v>
      </c>
    </row>
    <row r="65" spans="1:19">
      <c r="A65" s="23">
        <v>61</v>
      </c>
      <c r="B65">
        <v>2030</v>
      </c>
      <c r="C65" t="s">
        <v>172</v>
      </c>
      <c r="D65" t="s">
        <v>170</v>
      </c>
      <c r="E65" t="s">
        <v>80</v>
      </c>
      <c r="F65" t="s">
        <v>153</v>
      </c>
      <c r="G65">
        <v>40334.515671451627</v>
      </c>
      <c r="H65">
        <v>8.4251351963532368</v>
      </c>
      <c r="I65">
        <v>158.3425351793652</v>
      </c>
      <c r="J65">
        <v>6.2148744301933803E-2</v>
      </c>
      <c r="K65">
        <v>1.529569070471984</v>
      </c>
      <c r="L65">
        <v>34.382669384750407</v>
      </c>
      <c r="M65">
        <v>144.9675670319092</v>
      </c>
      <c r="N65">
        <v>1989.3119425804809</v>
      </c>
      <c r="O65">
        <v>0</v>
      </c>
      <c r="P65">
        <v>0</v>
      </c>
      <c r="Q65">
        <v>0</v>
      </c>
      <c r="R65">
        <v>44.528222769614082</v>
      </c>
      <c r="S65">
        <v>44.541349273762002</v>
      </c>
    </row>
    <row r="66" spans="1:19">
      <c r="A66" s="23">
        <v>62</v>
      </c>
      <c r="B66">
        <v>2035</v>
      </c>
      <c r="C66" t="s">
        <v>172</v>
      </c>
      <c r="D66" t="s">
        <v>170</v>
      </c>
      <c r="E66" t="s">
        <v>80</v>
      </c>
      <c r="F66" t="s">
        <v>153</v>
      </c>
      <c r="G66">
        <v>40522.75894803369</v>
      </c>
      <c r="H66">
        <v>8.4589996259560678</v>
      </c>
      <c r="I66">
        <v>155.47266254788411</v>
      </c>
      <c r="J66">
        <v>6.4128619519933899E-2</v>
      </c>
      <c r="K66">
        <v>1.526915685338768</v>
      </c>
      <c r="L66">
        <v>33.795049722046663</v>
      </c>
      <c r="M66">
        <v>145.7449278353175</v>
      </c>
      <c r="N66">
        <v>2005.556009854123</v>
      </c>
      <c r="O66">
        <v>0</v>
      </c>
      <c r="P66">
        <v>0</v>
      </c>
      <c r="Q66">
        <v>0</v>
      </c>
      <c r="R66">
        <v>46.088013826727369</v>
      </c>
      <c r="S66">
        <v>46.092012098386448</v>
      </c>
    </row>
    <row r="67" spans="1:19">
      <c r="A67" s="23">
        <v>63</v>
      </c>
      <c r="B67">
        <v>2040</v>
      </c>
      <c r="C67" t="s">
        <v>172</v>
      </c>
      <c r="D67" t="s">
        <v>170</v>
      </c>
      <c r="E67" t="s">
        <v>80</v>
      </c>
      <c r="F67" t="s">
        <v>153</v>
      </c>
      <c r="G67">
        <v>40452.239671626798</v>
      </c>
      <c r="H67">
        <v>8.4092766999434918</v>
      </c>
      <c r="I67">
        <v>158.3973912224524</v>
      </c>
      <c r="J67">
        <v>6.5137329691718399E-2</v>
      </c>
      <c r="K67">
        <v>1.5225607459031829</v>
      </c>
      <c r="L67">
        <v>33.824197902932127</v>
      </c>
      <c r="M67">
        <v>147.57044641175361</v>
      </c>
      <c r="N67">
        <v>2005.2256702454949</v>
      </c>
      <c r="O67">
        <v>0</v>
      </c>
      <c r="P67">
        <v>0</v>
      </c>
      <c r="Q67">
        <v>0</v>
      </c>
      <c r="R67">
        <v>46.896283041376272</v>
      </c>
      <c r="S67">
        <v>46.908056131098128</v>
      </c>
    </row>
    <row r="68" spans="1:19">
      <c r="A68" s="23">
        <v>64</v>
      </c>
      <c r="B68">
        <v>2045</v>
      </c>
      <c r="C68" t="s">
        <v>172</v>
      </c>
      <c r="D68" t="s">
        <v>170</v>
      </c>
      <c r="E68" t="s">
        <v>80</v>
      </c>
      <c r="F68" t="s">
        <v>153</v>
      </c>
      <c r="G68">
        <v>40529.851955670238</v>
      </c>
      <c r="H68">
        <v>8.3705247916241241</v>
      </c>
      <c r="I68">
        <v>162.51042343462839</v>
      </c>
      <c r="J68">
        <v>6.6307041155395499E-2</v>
      </c>
      <c r="K68">
        <v>1.5165122797898609</v>
      </c>
      <c r="L68">
        <v>33.841448699623157</v>
      </c>
      <c r="M68">
        <v>150.11288496166631</v>
      </c>
      <c r="N68">
        <v>2014.869943752436</v>
      </c>
      <c r="O68">
        <v>0</v>
      </c>
      <c r="P68">
        <v>0</v>
      </c>
      <c r="Q68">
        <v>0</v>
      </c>
      <c r="R68">
        <v>47.535560340826827</v>
      </c>
      <c r="S68">
        <v>47.521913159702251</v>
      </c>
    </row>
    <row r="69" spans="1:19">
      <c r="A69" s="23">
        <v>65</v>
      </c>
      <c r="B69">
        <v>2050</v>
      </c>
      <c r="C69" t="s">
        <v>172</v>
      </c>
      <c r="D69" t="s">
        <v>170</v>
      </c>
      <c r="E69" t="s">
        <v>80</v>
      </c>
      <c r="F69" t="s">
        <v>153</v>
      </c>
      <c r="G69">
        <v>40495.974202742887</v>
      </c>
      <c r="H69">
        <v>8.369068076668869</v>
      </c>
      <c r="I69">
        <v>162.54471662260411</v>
      </c>
      <c r="J69">
        <v>6.55684277924653E-2</v>
      </c>
      <c r="K69">
        <v>1.5163685558493061</v>
      </c>
      <c r="L69">
        <v>33.878552544613349</v>
      </c>
      <c r="M69">
        <v>150.17488020489091</v>
      </c>
      <c r="N69">
        <v>2014.9220712161271</v>
      </c>
      <c r="O69">
        <v>0</v>
      </c>
      <c r="P69">
        <v>0</v>
      </c>
      <c r="Q69">
        <v>0</v>
      </c>
      <c r="R69">
        <v>48.246769662921352</v>
      </c>
      <c r="S69">
        <v>48.240778668208847</v>
      </c>
    </row>
    <row r="70" spans="1:19">
      <c r="A70" s="23">
        <v>66</v>
      </c>
      <c r="B70">
        <v>2020</v>
      </c>
      <c r="C70" t="s">
        <v>172</v>
      </c>
      <c r="D70" t="s">
        <v>168</v>
      </c>
      <c r="E70" t="s">
        <v>80</v>
      </c>
      <c r="F70" t="s">
        <v>180</v>
      </c>
      <c r="G70">
        <v>30095</v>
      </c>
      <c r="H70">
        <v>10.5</v>
      </c>
      <c r="I70">
        <v>131</v>
      </c>
      <c r="J70">
        <v>5.0999999999999997E-2</v>
      </c>
      <c r="K70">
        <v>1.3</v>
      </c>
      <c r="L70">
        <v>27</v>
      </c>
      <c r="M70">
        <v>72</v>
      </c>
      <c r="N70">
        <v>1641</v>
      </c>
      <c r="O70">
        <v>0</v>
      </c>
      <c r="P70">
        <v>0</v>
      </c>
      <c r="Q70">
        <v>0</v>
      </c>
      <c r="R70">
        <v>42.4</v>
      </c>
      <c r="S70">
        <v>42.4</v>
      </c>
    </row>
    <row r="71" spans="1:19">
      <c r="A71" s="23">
        <v>67</v>
      </c>
      <c r="B71">
        <v>2025</v>
      </c>
      <c r="C71" t="s">
        <v>172</v>
      </c>
      <c r="D71" t="s">
        <v>168</v>
      </c>
      <c r="E71" t="s">
        <v>80</v>
      </c>
      <c r="F71" t="s">
        <v>180</v>
      </c>
      <c r="G71">
        <v>29628</v>
      </c>
      <c r="H71">
        <v>10.4</v>
      </c>
      <c r="I71">
        <v>131</v>
      </c>
      <c r="J71">
        <v>5.0999999999999997E-2</v>
      </c>
      <c r="K71">
        <v>1.3</v>
      </c>
      <c r="L71">
        <v>27</v>
      </c>
      <c r="M71">
        <v>73</v>
      </c>
      <c r="N71">
        <v>1616</v>
      </c>
      <c r="O71">
        <v>0</v>
      </c>
      <c r="P71">
        <v>0</v>
      </c>
      <c r="Q71">
        <v>0</v>
      </c>
      <c r="R71">
        <v>50.899999999999991</v>
      </c>
      <c r="S71">
        <v>50.87</v>
      </c>
    </row>
    <row r="72" spans="1:19">
      <c r="A72" s="23">
        <v>68</v>
      </c>
      <c r="B72">
        <v>2030</v>
      </c>
      <c r="C72" t="s">
        <v>172</v>
      </c>
      <c r="D72" t="s">
        <v>168</v>
      </c>
      <c r="E72" t="s">
        <v>80</v>
      </c>
      <c r="F72" t="s">
        <v>180</v>
      </c>
      <c r="G72">
        <v>29532</v>
      </c>
      <c r="H72">
        <v>10.4</v>
      </c>
      <c r="I72">
        <v>131</v>
      </c>
      <c r="J72">
        <v>5.3999999999999999E-2</v>
      </c>
      <c r="K72">
        <v>1.3</v>
      </c>
      <c r="L72">
        <v>27</v>
      </c>
      <c r="M72">
        <v>73</v>
      </c>
      <c r="N72">
        <v>1607</v>
      </c>
      <c r="O72">
        <v>0</v>
      </c>
      <c r="P72">
        <v>0</v>
      </c>
      <c r="Q72">
        <v>0</v>
      </c>
      <c r="R72">
        <v>51</v>
      </c>
      <c r="S72">
        <v>50.98</v>
      </c>
    </row>
    <row r="73" spans="1:19">
      <c r="A73" s="23">
        <v>69</v>
      </c>
      <c r="B73">
        <v>2035</v>
      </c>
      <c r="C73" t="s">
        <v>172</v>
      </c>
      <c r="D73" t="s">
        <v>168</v>
      </c>
      <c r="E73" t="s">
        <v>80</v>
      </c>
      <c r="F73" t="s">
        <v>180</v>
      </c>
      <c r="G73">
        <v>29457</v>
      </c>
      <c r="H73">
        <v>10.4</v>
      </c>
      <c r="I73">
        <v>131</v>
      </c>
      <c r="J73">
        <v>5.5E-2</v>
      </c>
      <c r="K73">
        <v>1.3</v>
      </c>
      <c r="L73">
        <v>27</v>
      </c>
      <c r="M73">
        <v>73</v>
      </c>
      <c r="N73">
        <v>1605</v>
      </c>
      <c r="O73">
        <v>0</v>
      </c>
      <c r="P73">
        <v>0</v>
      </c>
      <c r="Q73">
        <v>0</v>
      </c>
      <c r="R73">
        <v>53.5</v>
      </c>
      <c r="S73">
        <v>53.52</v>
      </c>
    </row>
    <row r="74" spans="1:19">
      <c r="A74" s="23">
        <v>70</v>
      </c>
      <c r="B74">
        <v>2040</v>
      </c>
      <c r="C74" t="s">
        <v>172</v>
      </c>
      <c r="D74" t="s">
        <v>168</v>
      </c>
      <c r="E74" t="s">
        <v>80</v>
      </c>
      <c r="F74" t="s">
        <v>180</v>
      </c>
      <c r="G74">
        <v>29382</v>
      </c>
      <c r="H74">
        <v>10.4</v>
      </c>
      <c r="I74">
        <v>131</v>
      </c>
      <c r="J74">
        <v>5.6000000000000001E-2</v>
      </c>
      <c r="K74">
        <v>1.3</v>
      </c>
      <c r="L74">
        <v>27</v>
      </c>
      <c r="M74">
        <v>73</v>
      </c>
      <c r="N74">
        <v>1604</v>
      </c>
      <c r="O74">
        <v>0</v>
      </c>
      <c r="P74">
        <v>0</v>
      </c>
      <c r="Q74">
        <v>0</v>
      </c>
      <c r="R74">
        <v>54.4</v>
      </c>
      <c r="S74">
        <v>54.37</v>
      </c>
    </row>
    <row r="75" spans="1:19">
      <c r="A75" s="23">
        <v>71</v>
      </c>
      <c r="B75">
        <v>2045</v>
      </c>
      <c r="C75" t="s">
        <v>172</v>
      </c>
      <c r="D75" t="s">
        <v>168</v>
      </c>
      <c r="E75" t="s">
        <v>80</v>
      </c>
      <c r="F75" t="s">
        <v>180</v>
      </c>
      <c r="G75">
        <v>31925.460580912859</v>
      </c>
      <c r="H75">
        <v>8.4976612599019248</v>
      </c>
      <c r="I75">
        <v>141.49566201433419</v>
      </c>
      <c r="J75">
        <v>6.4871746510750602E-2</v>
      </c>
      <c r="K75">
        <v>1.234402112410411</v>
      </c>
      <c r="L75">
        <v>27</v>
      </c>
      <c r="M75">
        <v>147.7815918521313</v>
      </c>
      <c r="N75">
        <v>1810.2893247831009</v>
      </c>
      <c r="O75">
        <v>0</v>
      </c>
      <c r="P75">
        <v>0</v>
      </c>
      <c r="Q75">
        <v>0</v>
      </c>
      <c r="R75">
        <v>48.837004903809891</v>
      </c>
      <c r="S75">
        <v>48.8701244813278</v>
      </c>
    </row>
    <row r="76" spans="1:19">
      <c r="A76" s="23">
        <v>72</v>
      </c>
      <c r="B76">
        <v>2050</v>
      </c>
      <c r="C76" t="s">
        <v>172</v>
      </c>
      <c r="D76" t="s">
        <v>168</v>
      </c>
      <c r="E76" t="s">
        <v>80</v>
      </c>
      <c r="F76" t="s">
        <v>180</v>
      </c>
      <c r="G76">
        <v>31879.739934826019</v>
      </c>
      <c r="H76">
        <v>8.4974561126879014</v>
      </c>
      <c r="I76">
        <v>141.4967938610323</v>
      </c>
      <c r="J76">
        <v>6.3872595395774195E-2</v>
      </c>
      <c r="K76">
        <v>1.234395038368548</v>
      </c>
      <c r="L76">
        <v>27</v>
      </c>
      <c r="M76">
        <v>147.78965625985489</v>
      </c>
      <c r="N76">
        <v>1809.3116787553879</v>
      </c>
      <c r="O76">
        <v>0</v>
      </c>
      <c r="P76">
        <v>0</v>
      </c>
      <c r="Q76">
        <v>0</v>
      </c>
      <c r="R76">
        <v>49.605108798486278</v>
      </c>
      <c r="S76">
        <v>49.588229790812569</v>
      </c>
    </row>
    <row r="77" spans="1:19">
      <c r="A77" s="23">
        <v>73</v>
      </c>
      <c r="B77">
        <v>2020</v>
      </c>
      <c r="C77" t="s">
        <v>173</v>
      </c>
      <c r="D77" t="s">
        <v>170</v>
      </c>
      <c r="E77" t="s">
        <v>80</v>
      </c>
      <c r="F77" t="s">
        <v>153</v>
      </c>
      <c r="G77">
        <v>34082.071857520023</v>
      </c>
      <c r="H77">
        <v>7.0014064527677098</v>
      </c>
      <c r="I77">
        <v>171.19714950552651</v>
      </c>
      <c r="J77">
        <v>5.2730111424352202E-2</v>
      </c>
      <c r="K77">
        <v>17.3</v>
      </c>
      <c r="L77">
        <v>109</v>
      </c>
      <c r="M77">
        <v>73</v>
      </c>
      <c r="N77">
        <v>2077.682216852374</v>
      </c>
      <c r="O77">
        <v>36.593184767530317</v>
      </c>
      <c r="P77">
        <v>0.38523122566787488</v>
      </c>
      <c r="Q77">
        <v>0.62604832863471616</v>
      </c>
      <c r="R77">
        <f t="shared" ref="R77:R89" si="1">(1/P77*33.71)*Q77+(1-Q77)*S77</f>
        <v>67.995641510570138</v>
      </c>
      <c r="S77">
        <v>35.332713787085517</v>
      </c>
    </row>
    <row r="78" spans="1:19">
      <c r="A78" s="23">
        <v>74</v>
      </c>
      <c r="B78">
        <v>2025</v>
      </c>
      <c r="C78" t="s">
        <v>173</v>
      </c>
      <c r="D78" t="s">
        <v>170</v>
      </c>
      <c r="E78" t="s">
        <v>80</v>
      </c>
      <c r="F78" t="s">
        <v>153</v>
      </c>
      <c r="G78">
        <v>33307.879286745592</v>
      </c>
      <c r="H78">
        <v>6.9282751924891093</v>
      </c>
      <c r="I78">
        <v>169.68764216168341</v>
      </c>
      <c r="J78">
        <v>5.4484996234044701E-2</v>
      </c>
      <c r="K78">
        <v>17.775436212725179</v>
      </c>
      <c r="L78">
        <v>110.40128567961099</v>
      </c>
      <c r="M78">
        <v>74.941259855917806</v>
      </c>
      <c r="N78">
        <v>2055.9895016177338</v>
      </c>
      <c r="O78">
        <v>38.705403457672418</v>
      </c>
      <c r="P78">
        <v>0.38639702051632369</v>
      </c>
      <c r="Q78">
        <v>0.62893003080326204</v>
      </c>
      <c r="R78">
        <f t="shared" si="1"/>
        <v>70.230339340367124</v>
      </c>
      <c r="S78">
        <v>41.397327735697502</v>
      </c>
    </row>
    <row r="79" spans="1:19">
      <c r="A79" s="23">
        <v>75</v>
      </c>
      <c r="B79">
        <v>2030</v>
      </c>
      <c r="C79" t="s">
        <v>173</v>
      </c>
      <c r="D79" t="s">
        <v>170</v>
      </c>
      <c r="E79" t="s">
        <v>80</v>
      </c>
      <c r="F79" t="s">
        <v>153</v>
      </c>
      <c r="G79">
        <v>33012.414457609862</v>
      </c>
      <c r="H79">
        <v>6.0950740108736099</v>
      </c>
      <c r="I79">
        <v>167.2230936409772</v>
      </c>
      <c r="J79">
        <v>5.3721110895478798E-2</v>
      </c>
      <c r="K79">
        <v>23.255250059800339</v>
      </c>
      <c r="L79">
        <v>126.5523159657273</v>
      </c>
      <c r="M79">
        <v>74.447781684232041</v>
      </c>
      <c r="N79">
        <v>1908.5932185795871</v>
      </c>
      <c r="O79">
        <v>65.9626423258415</v>
      </c>
      <c r="P79">
        <v>0.36437575540244299</v>
      </c>
      <c r="Q79">
        <v>0.71947560330647675</v>
      </c>
      <c r="R79">
        <f t="shared" si="1"/>
        <v>77.392366720021741</v>
      </c>
      <c r="S79">
        <v>38.608127324058771</v>
      </c>
    </row>
    <row r="80" spans="1:19">
      <c r="A80" s="23">
        <v>76</v>
      </c>
      <c r="B80">
        <v>2035</v>
      </c>
      <c r="C80" t="s">
        <v>173</v>
      </c>
      <c r="D80" t="s">
        <v>170</v>
      </c>
      <c r="E80" t="s">
        <v>80</v>
      </c>
      <c r="F80" t="s">
        <v>153</v>
      </c>
      <c r="G80">
        <v>32789.596804194807</v>
      </c>
      <c r="H80">
        <v>5.9236832497847596</v>
      </c>
      <c r="I80">
        <v>166.2906093083775</v>
      </c>
      <c r="J80">
        <v>5.4379646716391297E-2</v>
      </c>
      <c r="K80">
        <v>24.27488473658692</v>
      </c>
      <c r="L80">
        <v>129.55755501309829</v>
      </c>
      <c r="M80">
        <v>74.321972723399853</v>
      </c>
      <c r="N80">
        <v>1888.024100125913</v>
      </c>
      <c r="O80">
        <v>71.064325835761522</v>
      </c>
      <c r="P80">
        <v>0.36170033193551648</v>
      </c>
      <c r="Q80">
        <v>0.73685437649020347</v>
      </c>
      <c r="R80">
        <f t="shared" si="1"/>
        <v>79.063712741086903</v>
      </c>
      <c r="S80">
        <v>39.483249248955843</v>
      </c>
    </row>
    <row r="81" spans="1:19">
      <c r="A81" s="23">
        <v>77</v>
      </c>
      <c r="B81">
        <v>2040</v>
      </c>
      <c r="C81" t="s">
        <v>173</v>
      </c>
      <c r="D81" t="s">
        <v>170</v>
      </c>
      <c r="E81" t="s">
        <v>80</v>
      </c>
      <c r="F81" t="s">
        <v>153</v>
      </c>
      <c r="G81">
        <v>32591.72361008263</v>
      </c>
      <c r="H81">
        <v>5.9159552032144109</v>
      </c>
      <c r="I81">
        <v>166.28971126211249</v>
      </c>
      <c r="J81">
        <v>5.4396599294692399E-2</v>
      </c>
      <c r="K81">
        <v>24.277605797625469</v>
      </c>
      <c r="L81">
        <v>129.56557498247511</v>
      </c>
      <c r="M81">
        <v>74.321876326342718</v>
      </c>
      <c r="N81">
        <v>1881.9089649243899</v>
      </c>
      <c r="O81">
        <v>71.077058229475767</v>
      </c>
      <c r="P81">
        <v>0.3611861839462619</v>
      </c>
      <c r="Q81">
        <v>0.73689522812945052</v>
      </c>
      <c r="R81">
        <f t="shared" si="1"/>
        <v>79.33338561052804</v>
      </c>
      <c r="S81">
        <v>40.128300024484027</v>
      </c>
    </row>
    <row r="82" spans="1:19">
      <c r="A82" s="23">
        <v>78</v>
      </c>
      <c r="B82">
        <v>2045</v>
      </c>
      <c r="C82" t="s">
        <v>173</v>
      </c>
      <c r="D82" t="s">
        <v>170</v>
      </c>
      <c r="E82" t="s">
        <v>80</v>
      </c>
      <c r="F82" t="s">
        <v>153</v>
      </c>
      <c r="G82">
        <v>32476.058176192131</v>
      </c>
      <c r="H82">
        <v>5.9076917392893646</v>
      </c>
      <c r="I82">
        <v>166.2895992874943</v>
      </c>
      <c r="J82">
        <v>5.4386804389861397E-2</v>
      </c>
      <c r="K82">
        <v>24.278297545661239</v>
      </c>
      <c r="L82">
        <v>129.56761381879099</v>
      </c>
      <c r="M82">
        <v>74.321949111035408</v>
      </c>
      <c r="N82">
        <v>1877.821275905656</v>
      </c>
      <c r="O82">
        <v>71.10065515732866</v>
      </c>
      <c r="P82">
        <v>0.3608031860041287</v>
      </c>
      <c r="Q82">
        <v>0.73690453692690083</v>
      </c>
      <c r="R82">
        <f t="shared" si="1"/>
        <v>79.574110719124519</v>
      </c>
      <c r="S82">
        <v>40.763897378520603</v>
      </c>
    </row>
    <row r="83" spans="1:19">
      <c r="A83" s="23">
        <v>79</v>
      </c>
      <c r="B83">
        <v>2050</v>
      </c>
      <c r="C83" t="s">
        <v>173</v>
      </c>
      <c r="D83" t="s">
        <v>170</v>
      </c>
      <c r="E83" t="s">
        <v>80</v>
      </c>
      <c r="F83" t="s">
        <v>153</v>
      </c>
      <c r="G83">
        <v>32360.604806501378</v>
      </c>
      <c r="H83">
        <v>5.9051318600928573</v>
      </c>
      <c r="I83">
        <v>166.28971991047561</v>
      </c>
      <c r="J83">
        <v>5.4013933494129397E-2</v>
      </c>
      <c r="K83">
        <v>24.278955983862438</v>
      </c>
      <c r="L83">
        <v>129.56955447875251</v>
      </c>
      <c r="M83">
        <v>74.32209353700847</v>
      </c>
      <c r="N83">
        <v>1874.052211671484</v>
      </c>
      <c r="O83">
        <v>71.1035049216662</v>
      </c>
      <c r="P83">
        <v>0.36060151597459122</v>
      </c>
      <c r="Q83">
        <v>0.73691250371207362</v>
      </c>
      <c r="R83">
        <f t="shared" si="1"/>
        <v>79.78147198192562</v>
      </c>
      <c r="S83">
        <v>41.404127695327503</v>
      </c>
    </row>
    <row r="84" spans="1:19">
      <c r="A84" s="23">
        <v>80</v>
      </c>
      <c r="B84">
        <v>2025</v>
      </c>
      <c r="C84" t="s">
        <v>173</v>
      </c>
      <c r="D84" t="s">
        <v>168</v>
      </c>
      <c r="E84" t="s">
        <v>80</v>
      </c>
      <c r="F84" t="s">
        <v>180</v>
      </c>
      <c r="G84">
        <v>36524</v>
      </c>
      <c r="H84">
        <v>7.7</v>
      </c>
      <c r="I84">
        <v>126</v>
      </c>
      <c r="J84">
        <v>6.5000000000000002E-2</v>
      </c>
      <c r="K84">
        <v>17.3</v>
      </c>
      <c r="L84">
        <v>109</v>
      </c>
      <c r="M84">
        <v>80</v>
      </c>
      <c r="N84">
        <v>2477</v>
      </c>
      <c r="O84">
        <v>30</v>
      </c>
      <c r="P84">
        <v>0.46700000000000003</v>
      </c>
      <c r="Q84">
        <v>0.56000000000000005</v>
      </c>
      <c r="R84">
        <f t="shared" si="1"/>
        <v>56.544726338329767</v>
      </c>
      <c r="S84">
        <v>36.64</v>
      </c>
    </row>
    <row r="85" spans="1:19">
      <c r="A85" s="23">
        <v>81</v>
      </c>
      <c r="B85">
        <v>2030</v>
      </c>
      <c r="C85" t="s">
        <v>173</v>
      </c>
      <c r="D85" t="s">
        <v>168</v>
      </c>
      <c r="E85" t="s">
        <v>80</v>
      </c>
      <c r="F85" t="s">
        <v>180</v>
      </c>
      <c r="G85">
        <v>35458.397283924423</v>
      </c>
      <c r="H85">
        <v>8.0546099017158728</v>
      </c>
      <c r="I85">
        <v>131.707308133759</v>
      </c>
      <c r="J85">
        <v>6.7070120275079803E-2</v>
      </c>
      <c r="K85">
        <v>23.86109241022772</v>
      </c>
      <c r="L85">
        <v>128.3379565775133</v>
      </c>
      <c r="M85">
        <v>79.666065452020177</v>
      </c>
      <c r="N85">
        <v>2484.7446059472022</v>
      </c>
      <c r="O85">
        <v>54.459032205171731</v>
      </c>
      <c r="P85">
        <v>0.45813482961834118</v>
      </c>
      <c r="Q85">
        <v>0.70146760674775033</v>
      </c>
      <c r="R85">
        <f t="shared" si="1"/>
        <v>61.031548678524985</v>
      </c>
      <c r="S85">
        <v>31.543945832810891</v>
      </c>
    </row>
    <row r="86" spans="1:19">
      <c r="A86" s="23">
        <v>82</v>
      </c>
      <c r="B86">
        <v>2035</v>
      </c>
      <c r="C86" t="s">
        <v>173</v>
      </c>
      <c r="D86" t="s">
        <v>168</v>
      </c>
      <c r="E86" t="s">
        <v>80</v>
      </c>
      <c r="F86" t="s">
        <v>180</v>
      </c>
      <c r="G86">
        <v>35262.018263581384</v>
      </c>
      <c r="H86">
        <v>8.0542118230844775</v>
      </c>
      <c r="I86">
        <v>131.69878874549869</v>
      </c>
      <c r="J86">
        <v>6.8068522889781005E-2</v>
      </c>
      <c r="K86">
        <v>23.857961026206521</v>
      </c>
      <c r="L86">
        <v>128.32872723513501</v>
      </c>
      <c r="M86">
        <v>79.665862609624568</v>
      </c>
      <c r="N86">
        <v>2473.3430968831299</v>
      </c>
      <c r="O86">
        <v>54.448560450731406</v>
      </c>
      <c r="P86">
        <v>0.45748598356277681</v>
      </c>
      <c r="Q86">
        <v>0.70140371129757584</v>
      </c>
      <c r="R86">
        <f t="shared" si="1"/>
        <v>61.551543825083577</v>
      </c>
      <c r="S86">
        <v>33.049267389169351</v>
      </c>
    </row>
    <row r="87" spans="1:19">
      <c r="A87" s="23">
        <v>83</v>
      </c>
      <c r="B87">
        <v>2040</v>
      </c>
      <c r="C87" t="s">
        <v>173</v>
      </c>
      <c r="D87" t="s">
        <v>168</v>
      </c>
      <c r="E87" t="s">
        <v>80</v>
      </c>
      <c r="F87" t="s">
        <v>180</v>
      </c>
      <c r="G87">
        <v>35065.190593039013</v>
      </c>
      <c r="H87">
        <v>8.0544178559510016</v>
      </c>
      <c r="I87">
        <v>131.70165485561731</v>
      </c>
      <c r="J87">
        <v>6.8069060285428196E-2</v>
      </c>
      <c r="K87">
        <v>23.860727115682849</v>
      </c>
      <c r="L87">
        <v>128.33687991990729</v>
      </c>
      <c r="M87">
        <v>79.66575057419368</v>
      </c>
      <c r="N87">
        <v>2467.1601656818671</v>
      </c>
      <c r="O87">
        <v>54.458393042932023</v>
      </c>
      <c r="P87">
        <v>0.45682047859288188</v>
      </c>
      <c r="Q87">
        <v>0.70146306511454437</v>
      </c>
      <c r="R87">
        <f t="shared" si="1"/>
        <v>61.783084193685319</v>
      </c>
      <c r="S87">
        <v>33.564543884101219</v>
      </c>
    </row>
    <row r="88" spans="1:19">
      <c r="A88" s="23">
        <v>84</v>
      </c>
      <c r="B88">
        <v>2045</v>
      </c>
      <c r="C88" t="s">
        <v>173</v>
      </c>
      <c r="D88" t="s">
        <v>168</v>
      </c>
      <c r="E88" t="s">
        <v>80</v>
      </c>
      <c r="F88" t="s">
        <v>180</v>
      </c>
      <c r="G88">
        <v>35174.893440238528</v>
      </c>
      <c r="H88">
        <v>7.8485364168575691</v>
      </c>
      <c r="I88">
        <v>133.7232646085597</v>
      </c>
      <c r="J88">
        <v>6.5322351914475801E-2</v>
      </c>
      <c r="K88">
        <v>24.307636085960521</v>
      </c>
      <c r="L88">
        <v>129.6540853059889</v>
      </c>
      <c r="M88">
        <v>79.412530453438052</v>
      </c>
      <c r="N88">
        <v>2383.5874331842479</v>
      </c>
      <c r="O88">
        <v>59.101469037489537</v>
      </c>
      <c r="P88">
        <v>0.43969092033016982</v>
      </c>
      <c r="Q88">
        <v>0.72100450892694812</v>
      </c>
      <c r="R88">
        <f t="shared" si="1"/>
        <v>65.117343437979372</v>
      </c>
      <c r="S88">
        <v>35.268441693029338</v>
      </c>
    </row>
    <row r="89" spans="1:19">
      <c r="A89" s="23">
        <v>85</v>
      </c>
      <c r="B89">
        <v>2050</v>
      </c>
      <c r="C89" t="s">
        <v>173</v>
      </c>
      <c r="D89" t="s">
        <v>168</v>
      </c>
      <c r="E89" t="s">
        <v>80</v>
      </c>
      <c r="F89" t="s">
        <v>180</v>
      </c>
      <c r="G89">
        <v>35058.630662371652</v>
      </c>
      <c r="H89">
        <v>7.8485343265552654</v>
      </c>
      <c r="I89">
        <v>133.72285081538149</v>
      </c>
      <c r="J89">
        <v>6.4868290718743699E-2</v>
      </c>
      <c r="K89">
        <v>24.307469297362591</v>
      </c>
      <c r="L89">
        <v>129.6535937185424</v>
      </c>
      <c r="M89">
        <v>79.412542782363602</v>
      </c>
      <c r="N89">
        <v>2379.951580430843</v>
      </c>
      <c r="O89">
        <v>59.100704650694581</v>
      </c>
      <c r="P89">
        <v>0.4394294342661566</v>
      </c>
      <c r="Q89">
        <v>0.72100040265753984</v>
      </c>
      <c r="R89">
        <f t="shared" si="1"/>
        <v>65.297004735719625</v>
      </c>
      <c r="S89">
        <v>35.795102275015097</v>
      </c>
    </row>
    <row r="90" spans="1:19">
      <c r="A90" s="23">
        <v>86</v>
      </c>
      <c r="B90">
        <v>2020</v>
      </c>
      <c r="C90" t="s">
        <v>166</v>
      </c>
      <c r="D90" t="s">
        <v>174</v>
      </c>
      <c r="E90" t="s">
        <v>154</v>
      </c>
      <c r="F90" t="s">
        <v>179</v>
      </c>
      <c r="G90">
        <v>55417.137814494927</v>
      </c>
      <c r="H90">
        <v>9.0258918512955297</v>
      </c>
      <c r="I90">
        <v>100.54900488171241</v>
      </c>
      <c r="J90">
        <v>5.5554074352234299E-2</v>
      </c>
      <c r="K90">
        <v>0</v>
      </c>
      <c r="L90">
        <v>0</v>
      </c>
      <c r="M90">
        <v>135.55200901239201</v>
      </c>
      <c r="N90">
        <v>1792.873075478783</v>
      </c>
      <c r="O90">
        <v>0</v>
      </c>
      <c r="P90">
        <v>0</v>
      </c>
      <c r="Q90">
        <v>0</v>
      </c>
      <c r="R90">
        <v>31.03749530604582</v>
      </c>
      <c r="S90">
        <v>31.011466391288021</v>
      </c>
    </row>
    <row r="91" spans="1:19">
      <c r="A91" s="23">
        <v>87</v>
      </c>
      <c r="B91">
        <v>2025</v>
      </c>
      <c r="C91" t="s">
        <v>166</v>
      </c>
      <c r="D91" t="s">
        <v>174</v>
      </c>
      <c r="E91" t="s">
        <v>154</v>
      </c>
      <c r="F91" t="s">
        <v>179</v>
      </c>
      <c r="G91">
        <v>59422.954126931931</v>
      </c>
      <c r="H91">
        <v>8.9206346596514301</v>
      </c>
      <c r="I91">
        <v>102.6723117395594</v>
      </c>
      <c r="J91">
        <v>5.0915652745807297E-2</v>
      </c>
      <c r="K91">
        <v>0</v>
      </c>
      <c r="L91">
        <v>0</v>
      </c>
      <c r="M91">
        <v>140.8747122657021</v>
      </c>
      <c r="N91">
        <v>1827.097336402499</v>
      </c>
      <c r="O91">
        <v>0</v>
      </c>
      <c r="P91">
        <v>0</v>
      </c>
      <c r="Q91">
        <v>0</v>
      </c>
      <c r="R91">
        <v>31.388704373561321</v>
      </c>
      <c r="S91">
        <v>31.37931601446892</v>
      </c>
    </row>
    <row r="92" spans="1:19">
      <c r="A92" s="23">
        <v>88</v>
      </c>
      <c r="B92">
        <v>2030</v>
      </c>
      <c r="C92" t="s">
        <v>166</v>
      </c>
      <c r="D92" t="s">
        <v>174</v>
      </c>
      <c r="E92" t="s">
        <v>154</v>
      </c>
      <c r="F92" t="s">
        <v>179</v>
      </c>
      <c r="G92">
        <v>50801.409042439751</v>
      </c>
      <c r="H92">
        <v>8.3783820288618767</v>
      </c>
      <c r="I92">
        <v>111.0875097746499</v>
      </c>
      <c r="J92">
        <v>4.7617686784673298E-2</v>
      </c>
      <c r="K92">
        <v>0</v>
      </c>
      <c r="L92">
        <v>0</v>
      </c>
      <c r="M92">
        <v>147.95087794128099</v>
      </c>
      <c r="N92">
        <v>1822.616691547594</v>
      </c>
      <c r="O92">
        <v>0</v>
      </c>
      <c r="P92">
        <v>0</v>
      </c>
      <c r="Q92">
        <v>0</v>
      </c>
      <c r="R92">
        <v>32.70406625435416</v>
      </c>
      <c r="S92">
        <v>32.685935167413092</v>
      </c>
    </row>
    <row r="93" spans="1:19">
      <c r="A93" s="23">
        <v>89</v>
      </c>
      <c r="B93">
        <v>2035</v>
      </c>
      <c r="C93" t="s">
        <v>166</v>
      </c>
      <c r="D93" t="s">
        <v>174</v>
      </c>
      <c r="E93" t="s">
        <v>154</v>
      </c>
      <c r="F93" t="s">
        <v>179</v>
      </c>
      <c r="G93">
        <v>44520.197693574963</v>
      </c>
      <c r="H93">
        <v>7.9669213782466963</v>
      </c>
      <c r="I93">
        <v>113.6577868134179</v>
      </c>
      <c r="J93">
        <v>4.3059693645062902E-2</v>
      </c>
      <c r="K93">
        <v>0</v>
      </c>
      <c r="L93">
        <v>0</v>
      </c>
      <c r="M93">
        <v>150.73721476392441</v>
      </c>
      <c r="N93">
        <v>1762.2630656524941</v>
      </c>
      <c r="O93">
        <v>0</v>
      </c>
      <c r="P93">
        <v>0</v>
      </c>
      <c r="Q93">
        <v>0</v>
      </c>
      <c r="R93">
        <v>34.171450103403558</v>
      </c>
      <c r="S93">
        <v>34.162645378386912</v>
      </c>
    </row>
    <row r="94" spans="1:19">
      <c r="A94" s="23">
        <v>90</v>
      </c>
      <c r="B94">
        <v>2040</v>
      </c>
      <c r="C94" t="s">
        <v>166</v>
      </c>
      <c r="D94" t="s">
        <v>174</v>
      </c>
      <c r="E94" t="s">
        <v>154</v>
      </c>
      <c r="F94" t="s">
        <v>179</v>
      </c>
      <c r="G94">
        <v>43714.801452784501</v>
      </c>
      <c r="H94">
        <v>7.840926640926642</v>
      </c>
      <c r="I94">
        <v>111.43531182514231</v>
      </c>
      <c r="J94">
        <v>4.1485373993848502E-2</v>
      </c>
      <c r="K94">
        <v>0</v>
      </c>
      <c r="L94">
        <v>0</v>
      </c>
      <c r="M94">
        <v>151.0365813755644</v>
      </c>
      <c r="N94">
        <v>1718.6121981545709</v>
      </c>
      <c r="O94">
        <v>0</v>
      </c>
      <c r="P94">
        <v>0</v>
      </c>
      <c r="Q94">
        <v>0</v>
      </c>
      <c r="R94">
        <v>35.168948367253449</v>
      </c>
      <c r="S94">
        <v>35.159673450690399</v>
      </c>
    </row>
    <row r="95" spans="1:19">
      <c r="A95" s="23">
        <v>91</v>
      </c>
      <c r="B95">
        <v>2045</v>
      </c>
      <c r="C95" t="s">
        <v>166</v>
      </c>
      <c r="D95" t="s">
        <v>174</v>
      </c>
      <c r="E95" t="s">
        <v>154</v>
      </c>
      <c r="F95" t="s">
        <v>179</v>
      </c>
      <c r="G95">
        <v>51052.836344314557</v>
      </c>
      <c r="H95">
        <v>7.3828267800212526</v>
      </c>
      <c r="I95">
        <v>117.7657810839532</v>
      </c>
      <c r="J95">
        <v>4.4932624867162499E-2</v>
      </c>
      <c r="K95">
        <v>0</v>
      </c>
      <c r="L95">
        <v>0</v>
      </c>
      <c r="M95">
        <v>181.7128586609989</v>
      </c>
      <c r="N95">
        <v>1843.6187035069081</v>
      </c>
      <c r="O95">
        <v>0</v>
      </c>
      <c r="P95">
        <v>0</v>
      </c>
      <c r="Q95">
        <v>0</v>
      </c>
      <c r="R95">
        <v>31.611562167906492</v>
      </c>
      <c r="S95">
        <v>31.575770456960669</v>
      </c>
    </row>
    <row r="96" spans="1:19">
      <c r="A96" s="23">
        <v>92</v>
      </c>
      <c r="B96">
        <v>2050</v>
      </c>
      <c r="C96" t="s">
        <v>166</v>
      </c>
      <c r="D96" t="s">
        <v>174</v>
      </c>
      <c r="E96" t="s">
        <v>154</v>
      </c>
      <c r="F96" t="s">
        <v>179</v>
      </c>
      <c r="G96">
        <v>51027.979736575478</v>
      </c>
      <c r="H96">
        <v>9.1389057750759886</v>
      </c>
      <c r="I96">
        <v>112.3758865248227</v>
      </c>
      <c r="J96">
        <v>4.4336879432624099E-2</v>
      </c>
      <c r="K96">
        <v>0</v>
      </c>
      <c r="L96">
        <v>0</v>
      </c>
      <c r="M96">
        <v>138.84498480243161</v>
      </c>
      <c r="N96">
        <v>1973.8242147922999</v>
      </c>
      <c r="O96">
        <v>0</v>
      </c>
      <c r="P96">
        <v>0</v>
      </c>
      <c r="Q96">
        <v>0</v>
      </c>
      <c r="R96">
        <v>32.781357649442747</v>
      </c>
      <c r="S96">
        <v>32.755790273556237</v>
      </c>
    </row>
    <row r="97" spans="1:19">
      <c r="A97" s="23">
        <v>93</v>
      </c>
      <c r="B97">
        <v>2035</v>
      </c>
      <c r="C97" t="s">
        <v>166</v>
      </c>
      <c r="D97" t="s">
        <v>175</v>
      </c>
      <c r="E97" t="s">
        <v>154</v>
      </c>
      <c r="F97" t="s">
        <v>153</v>
      </c>
      <c r="G97">
        <v>51545</v>
      </c>
      <c r="H97">
        <v>10.1</v>
      </c>
      <c r="I97">
        <v>129</v>
      </c>
      <c r="J97">
        <v>5.0999999999999997E-2</v>
      </c>
      <c r="K97">
        <v>0</v>
      </c>
      <c r="L97">
        <v>0</v>
      </c>
      <c r="M97">
        <v>136</v>
      </c>
      <c r="N97">
        <v>2214</v>
      </c>
      <c r="O97">
        <v>0</v>
      </c>
      <c r="P97">
        <v>0</v>
      </c>
      <c r="Q97">
        <v>0</v>
      </c>
      <c r="R97">
        <v>28.6</v>
      </c>
      <c r="S97">
        <v>28.62</v>
      </c>
    </row>
    <row r="98" spans="1:19">
      <c r="A98" s="23">
        <v>94</v>
      </c>
      <c r="B98">
        <v>2040</v>
      </c>
      <c r="C98" t="s">
        <v>166</v>
      </c>
      <c r="D98" t="s">
        <v>175</v>
      </c>
      <c r="E98" t="s">
        <v>154</v>
      </c>
      <c r="F98" t="s">
        <v>153</v>
      </c>
      <c r="G98">
        <v>55091.195722356737</v>
      </c>
      <c r="H98">
        <v>10.005326876513321</v>
      </c>
      <c r="I98">
        <v>126.15980629539951</v>
      </c>
      <c r="J98">
        <v>5.0262308313155701E-2</v>
      </c>
      <c r="K98">
        <v>0</v>
      </c>
      <c r="L98">
        <v>0</v>
      </c>
      <c r="M98">
        <v>139.7869249394673</v>
      </c>
      <c r="N98">
        <v>2241.2441485068598</v>
      </c>
      <c r="O98">
        <v>0</v>
      </c>
      <c r="P98">
        <v>0</v>
      </c>
      <c r="Q98">
        <v>0</v>
      </c>
      <c r="R98">
        <v>28.453066989507668</v>
      </c>
      <c r="S98">
        <v>28.460956416464889</v>
      </c>
    </row>
    <row r="99" spans="1:19">
      <c r="A99" s="23">
        <v>95</v>
      </c>
      <c r="B99">
        <v>2045</v>
      </c>
      <c r="C99" t="s">
        <v>166</v>
      </c>
      <c r="D99" t="s">
        <v>175</v>
      </c>
      <c r="E99" t="s">
        <v>154</v>
      </c>
      <c r="F99" t="s">
        <v>153</v>
      </c>
      <c r="G99">
        <v>58651.698076923079</v>
      </c>
      <c r="H99">
        <v>9.6940769230769224</v>
      </c>
      <c r="I99">
        <v>123.4684615384615</v>
      </c>
      <c r="J99">
        <v>4.9904615384615297E-2</v>
      </c>
      <c r="K99">
        <v>0</v>
      </c>
      <c r="L99">
        <v>0</v>
      </c>
      <c r="M99">
        <v>150.90769230769229</v>
      </c>
      <c r="N99">
        <v>2264.6538461538462</v>
      </c>
      <c r="O99">
        <v>0</v>
      </c>
      <c r="P99">
        <v>0</v>
      </c>
      <c r="Q99">
        <v>0</v>
      </c>
      <c r="R99">
        <v>28.633576923076919</v>
      </c>
      <c r="S99">
        <v>28.608538461538469</v>
      </c>
    </row>
    <row r="100" spans="1:19">
      <c r="A100" s="23">
        <v>96</v>
      </c>
      <c r="B100">
        <v>2050</v>
      </c>
      <c r="C100" t="s">
        <v>166</v>
      </c>
      <c r="D100" t="s">
        <v>175</v>
      </c>
      <c r="E100" t="s">
        <v>154</v>
      </c>
      <c r="F100" t="s">
        <v>153</v>
      </c>
      <c r="G100">
        <v>87573</v>
      </c>
      <c r="H100">
        <v>7.2</v>
      </c>
      <c r="I100">
        <v>102</v>
      </c>
      <c r="J100">
        <v>5.5E-2</v>
      </c>
      <c r="K100">
        <v>0</v>
      </c>
      <c r="L100">
        <v>0</v>
      </c>
      <c r="M100">
        <v>240</v>
      </c>
      <c r="N100">
        <v>2464</v>
      </c>
      <c r="O100">
        <v>0</v>
      </c>
      <c r="P100">
        <v>0</v>
      </c>
      <c r="Q100">
        <v>0</v>
      </c>
      <c r="R100">
        <v>26.5</v>
      </c>
      <c r="S100">
        <v>26.48</v>
      </c>
    </row>
    <row r="101" spans="1:19">
      <c r="A101" s="23">
        <v>97</v>
      </c>
      <c r="B101">
        <v>2020</v>
      </c>
      <c r="C101" t="s">
        <v>169</v>
      </c>
      <c r="D101" t="s">
        <v>174</v>
      </c>
      <c r="E101" t="s">
        <v>154</v>
      </c>
      <c r="F101" t="s">
        <v>179</v>
      </c>
      <c r="G101">
        <v>42009.508355070247</v>
      </c>
      <c r="H101">
        <v>6.8490691253022309</v>
      </c>
      <c r="I101">
        <v>112.57605099183139</v>
      </c>
      <c r="J101">
        <v>9.5273231784283E-2</v>
      </c>
      <c r="K101">
        <v>0</v>
      </c>
      <c r="L101">
        <v>0</v>
      </c>
      <c r="M101">
        <v>215.05666322052321</v>
      </c>
      <c r="N101">
        <v>1866.0358971178689</v>
      </c>
      <c r="O101">
        <v>0</v>
      </c>
      <c r="P101">
        <v>0</v>
      </c>
      <c r="Q101">
        <v>0</v>
      </c>
      <c r="R101">
        <v>23.156260725081701</v>
      </c>
      <c r="S101">
        <v>23.155120260827939</v>
      </c>
    </row>
    <row r="102" spans="1:19">
      <c r="A102" s="23">
        <v>98</v>
      </c>
      <c r="B102">
        <v>2025</v>
      </c>
      <c r="C102" t="s">
        <v>169</v>
      </c>
      <c r="D102" t="s">
        <v>174</v>
      </c>
      <c r="E102" t="s">
        <v>154</v>
      </c>
      <c r="F102" t="s">
        <v>179</v>
      </c>
      <c r="G102">
        <v>39685.59130714299</v>
      </c>
      <c r="H102">
        <v>6.8306679515373609</v>
      </c>
      <c r="I102">
        <v>113.5889367468488</v>
      </c>
      <c r="J102">
        <v>0.10687740471523979</v>
      </c>
      <c r="K102">
        <v>0</v>
      </c>
      <c r="L102">
        <v>0</v>
      </c>
      <c r="M102">
        <v>212.09561775731169</v>
      </c>
      <c r="N102">
        <v>1846.878971840672</v>
      </c>
      <c r="O102">
        <v>0</v>
      </c>
      <c r="P102">
        <v>0</v>
      </c>
      <c r="Q102">
        <v>0</v>
      </c>
      <c r="R102">
        <v>24.560166947109181</v>
      </c>
      <c r="S102">
        <v>24.564193229420098</v>
      </c>
    </row>
    <row r="103" spans="1:19">
      <c r="A103" s="23">
        <v>99</v>
      </c>
      <c r="B103">
        <v>2030</v>
      </c>
      <c r="C103" t="s">
        <v>169</v>
      </c>
      <c r="D103" t="s">
        <v>174</v>
      </c>
      <c r="E103" t="s">
        <v>154</v>
      </c>
      <c r="F103" t="s">
        <v>179</v>
      </c>
      <c r="G103">
        <v>40669.953919558648</v>
      </c>
      <c r="H103">
        <v>6.8348674623001866</v>
      </c>
      <c r="I103">
        <v>112.7522391335832</v>
      </c>
      <c r="J103">
        <v>0.1079656515324318</v>
      </c>
      <c r="K103">
        <v>0</v>
      </c>
      <c r="L103">
        <v>0</v>
      </c>
      <c r="M103">
        <v>212.47777724976919</v>
      </c>
      <c r="N103">
        <v>1851.640879858433</v>
      </c>
      <c r="O103">
        <v>0</v>
      </c>
      <c r="P103">
        <v>0</v>
      </c>
      <c r="Q103">
        <v>0</v>
      </c>
      <c r="R103">
        <v>25.96692090280418</v>
      </c>
      <c r="S103">
        <v>25.969622334310909</v>
      </c>
    </row>
    <row r="104" spans="1:19">
      <c r="A104" s="23">
        <v>100</v>
      </c>
      <c r="B104">
        <v>2035</v>
      </c>
      <c r="C104" t="s">
        <v>169</v>
      </c>
      <c r="D104" t="s">
        <v>174</v>
      </c>
      <c r="E104" t="s">
        <v>154</v>
      </c>
      <c r="F104" t="s">
        <v>179</v>
      </c>
      <c r="G104">
        <v>37723.314876389901</v>
      </c>
      <c r="H104">
        <v>6.878238946760475</v>
      </c>
      <c r="I104">
        <v>113.94192252434711</v>
      </c>
      <c r="J104">
        <v>0.10697796916566631</v>
      </c>
      <c r="K104">
        <v>0</v>
      </c>
      <c r="L104">
        <v>0</v>
      </c>
      <c r="M104">
        <v>206.8358620019458</v>
      </c>
      <c r="N104">
        <v>1826.715594628231</v>
      </c>
      <c r="O104">
        <v>0</v>
      </c>
      <c r="P104">
        <v>0</v>
      </c>
      <c r="Q104">
        <v>0</v>
      </c>
      <c r="R104">
        <v>27.816696832529221</v>
      </c>
      <c r="S104">
        <v>27.817670540191639</v>
      </c>
    </row>
    <row r="105" spans="1:19">
      <c r="A105" s="23">
        <v>101</v>
      </c>
      <c r="B105">
        <v>2040</v>
      </c>
      <c r="C105" t="s">
        <v>169</v>
      </c>
      <c r="D105" t="s">
        <v>174</v>
      </c>
      <c r="E105" t="s">
        <v>154</v>
      </c>
      <c r="F105" t="s">
        <v>179</v>
      </c>
      <c r="G105">
        <v>35298.646505503493</v>
      </c>
      <c r="H105">
        <v>7.019783861718472</v>
      </c>
      <c r="I105">
        <v>114.99073382415141</v>
      </c>
      <c r="J105">
        <v>0.1065547103423005</v>
      </c>
      <c r="K105">
        <v>0</v>
      </c>
      <c r="L105">
        <v>0</v>
      </c>
      <c r="M105">
        <v>198.62122521852501</v>
      </c>
      <c r="N105">
        <v>1806.4909420467141</v>
      </c>
      <c r="O105">
        <v>0</v>
      </c>
      <c r="P105">
        <v>0</v>
      </c>
      <c r="Q105">
        <v>0</v>
      </c>
      <c r="R105">
        <v>28.846039585120621</v>
      </c>
      <c r="S105">
        <v>28.855372533541232</v>
      </c>
    </row>
    <row r="106" spans="1:19">
      <c r="A106" s="23">
        <v>102</v>
      </c>
      <c r="B106">
        <v>2045</v>
      </c>
      <c r="C106" t="s">
        <v>169</v>
      </c>
      <c r="D106" t="s">
        <v>174</v>
      </c>
      <c r="E106" t="s">
        <v>154</v>
      </c>
      <c r="F106" t="s">
        <v>179</v>
      </c>
      <c r="G106">
        <v>33835.99242431025</v>
      </c>
      <c r="H106">
        <v>7.1311264711544062</v>
      </c>
      <c r="I106">
        <v>114.7395491518898</v>
      </c>
      <c r="J106">
        <v>0.1051872680511596</v>
      </c>
      <c r="K106">
        <v>0</v>
      </c>
      <c r="L106">
        <v>0</v>
      </c>
      <c r="M106">
        <v>190.5137848678703</v>
      </c>
      <c r="N106">
        <v>1776.4185151692859</v>
      </c>
      <c r="O106">
        <v>0</v>
      </c>
      <c r="P106">
        <v>0</v>
      </c>
      <c r="Q106">
        <v>0</v>
      </c>
      <c r="R106">
        <v>30.291581907878541</v>
      </c>
      <c r="S106">
        <v>30.292232483805549</v>
      </c>
    </row>
    <row r="107" spans="1:19">
      <c r="A107" s="23">
        <v>103</v>
      </c>
      <c r="B107">
        <v>2050</v>
      </c>
      <c r="C107" t="s">
        <v>169</v>
      </c>
      <c r="D107" t="s">
        <v>174</v>
      </c>
      <c r="E107" t="s">
        <v>154</v>
      </c>
      <c r="F107" t="s">
        <v>179</v>
      </c>
      <c r="G107">
        <v>33094.320494082727</v>
      </c>
      <c r="H107">
        <v>7.1930980558430724</v>
      </c>
      <c r="I107">
        <v>114.9863896544414</v>
      </c>
      <c r="J107">
        <v>0.1034458840988165</v>
      </c>
      <c r="K107">
        <v>0</v>
      </c>
      <c r="L107">
        <v>0</v>
      </c>
      <c r="M107">
        <v>187.63798401276981</v>
      </c>
      <c r="N107">
        <v>1769.8668969559419</v>
      </c>
      <c r="O107">
        <v>0</v>
      </c>
      <c r="P107">
        <v>0</v>
      </c>
      <c r="Q107">
        <v>0</v>
      </c>
      <c r="R107">
        <v>31.04373517564753</v>
      </c>
      <c r="S107">
        <v>31.046621369514519</v>
      </c>
    </row>
    <row r="108" spans="1:19">
      <c r="A108" s="23">
        <v>104</v>
      </c>
      <c r="B108">
        <v>2020</v>
      </c>
      <c r="C108" t="s">
        <v>169</v>
      </c>
      <c r="D108" t="s">
        <v>175</v>
      </c>
      <c r="E108" t="s">
        <v>154</v>
      </c>
      <c r="F108" t="s">
        <v>153</v>
      </c>
      <c r="G108">
        <v>50395.294291200611</v>
      </c>
      <c r="H108">
        <v>7.3452788545235812</v>
      </c>
      <c r="I108">
        <v>164.8792646469125</v>
      </c>
      <c r="J108">
        <v>0.1150506769643049</v>
      </c>
      <c r="K108">
        <v>0</v>
      </c>
      <c r="L108">
        <v>0</v>
      </c>
      <c r="M108">
        <v>235.23787805188161</v>
      </c>
      <c r="N108">
        <v>2444.9665723404742</v>
      </c>
      <c r="O108">
        <v>0</v>
      </c>
      <c r="P108">
        <v>0</v>
      </c>
      <c r="Q108">
        <v>0</v>
      </c>
      <c r="R108">
        <v>19.228623543948071</v>
      </c>
      <c r="S108">
        <v>19.227767615253459</v>
      </c>
    </row>
    <row r="109" spans="1:19">
      <c r="A109" s="23">
        <v>105</v>
      </c>
      <c r="B109">
        <v>2025</v>
      </c>
      <c r="C109" t="s">
        <v>169</v>
      </c>
      <c r="D109" t="s">
        <v>175</v>
      </c>
      <c r="E109" t="s">
        <v>154</v>
      </c>
      <c r="F109" t="s">
        <v>153</v>
      </c>
      <c r="G109">
        <v>52825.540813292442</v>
      </c>
      <c r="H109">
        <v>7.3848660415122636</v>
      </c>
      <c r="I109">
        <v>166.38449658502381</v>
      </c>
      <c r="J109">
        <v>0.13456492892677879</v>
      </c>
      <c r="K109">
        <v>0</v>
      </c>
      <c r="L109">
        <v>0</v>
      </c>
      <c r="M109">
        <v>244.8233620762345</v>
      </c>
      <c r="N109">
        <v>2541.374125175852</v>
      </c>
      <c r="O109">
        <v>0</v>
      </c>
      <c r="P109">
        <v>0</v>
      </c>
      <c r="Q109">
        <v>0</v>
      </c>
      <c r="R109">
        <v>19.746319858341721</v>
      </c>
      <c r="S109">
        <v>19.749153223480121</v>
      </c>
    </row>
    <row r="110" spans="1:19">
      <c r="A110" s="23">
        <v>106</v>
      </c>
      <c r="B110">
        <v>2030</v>
      </c>
      <c r="C110" t="s">
        <v>169</v>
      </c>
      <c r="D110" t="s">
        <v>175</v>
      </c>
      <c r="E110" t="s">
        <v>154</v>
      </c>
      <c r="F110" t="s">
        <v>153</v>
      </c>
      <c r="G110">
        <v>55112.937469153621</v>
      </c>
      <c r="H110">
        <v>7.3290295845865874</v>
      </c>
      <c r="I110">
        <v>173.41366738990749</v>
      </c>
      <c r="J110">
        <v>0.13880000372484561</v>
      </c>
      <c r="K110">
        <v>0</v>
      </c>
      <c r="L110">
        <v>0</v>
      </c>
      <c r="M110">
        <v>253.05902017935131</v>
      </c>
      <c r="N110">
        <v>2592.671426709006</v>
      </c>
      <c r="O110">
        <v>0</v>
      </c>
      <c r="P110">
        <v>0</v>
      </c>
      <c r="Q110">
        <v>0</v>
      </c>
      <c r="R110">
        <v>20.316199819344991</v>
      </c>
      <c r="S110">
        <v>20.31027196029315</v>
      </c>
    </row>
    <row r="111" spans="1:19">
      <c r="A111" s="23">
        <v>107</v>
      </c>
      <c r="B111">
        <v>2035</v>
      </c>
      <c r="C111" t="s">
        <v>169</v>
      </c>
      <c r="D111" t="s">
        <v>175</v>
      </c>
      <c r="E111" t="s">
        <v>154</v>
      </c>
      <c r="F111" t="s">
        <v>153</v>
      </c>
      <c r="G111">
        <v>51979.184081941057</v>
      </c>
      <c r="H111">
        <v>7.419243276523102</v>
      </c>
      <c r="I111">
        <v>172.28714073825321</v>
      </c>
      <c r="J111">
        <v>0.13791527719474991</v>
      </c>
      <c r="K111">
        <v>0</v>
      </c>
      <c r="L111">
        <v>0</v>
      </c>
      <c r="M111">
        <v>245.01208966501559</v>
      </c>
      <c r="N111">
        <v>2579.0876780566982</v>
      </c>
      <c r="O111">
        <v>0</v>
      </c>
      <c r="P111">
        <v>0</v>
      </c>
      <c r="Q111">
        <v>0</v>
      </c>
      <c r="R111">
        <v>21.635850894131469</v>
      </c>
      <c r="S111">
        <v>21.632000727618731</v>
      </c>
    </row>
    <row r="112" spans="1:19">
      <c r="A112" s="23">
        <v>108</v>
      </c>
      <c r="B112">
        <v>2040</v>
      </c>
      <c r="C112" t="s">
        <v>169</v>
      </c>
      <c r="D112" t="s">
        <v>175</v>
      </c>
      <c r="E112" t="s">
        <v>154</v>
      </c>
      <c r="F112" t="s">
        <v>153</v>
      </c>
      <c r="G112">
        <v>52910.443183540148</v>
      </c>
      <c r="H112">
        <v>7.4193566581920427</v>
      </c>
      <c r="I112">
        <v>176.38880844543971</v>
      </c>
      <c r="J112">
        <v>0.14111329617968441</v>
      </c>
      <c r="K112">
        <v>0</v>
      </c>
      <c r="L112">
        <v>0</v>
      </c>
      <c r="M112">
        <v>246.5713467917094</v>
      </c>
      <c r="N112">
        <v>2588.3517670432539</v>
      </c>
      <c r="O112">
        <v>0</v>
      </c>
      <c r="P112">
        <v>0</v>
      </c>
      <c r="Q112">
        <v>0</v>
      </c>
      <c r="R112">
        <v>21.521562305322171</v>
      </c>
      <c r="S112">
        <v>21.523046739514761</v>
      </c>
    </row>
    <row r="113" spans="1:19">
      <c r="A113" s="23">
        <v>109</v>
      </c>
      <c r="B113">
        <v>2045</v>
      </c>
      <c r="C113" t="s">
        <v>169</v>
      </c>
      <c r="D113" t="s">
        <v>175</v>
      </c>
      <c r="E113" t="s">
        <v>154</v>
      </c>
      <c r="F113" t="s">
        <v>153</v>
      </c>
      <c r="G113">
        <v>54561.776588235291</v>
      </c>
      <c r="H113">
        <v>7.3126602941176477</v>
      </c>
      <c r="I113">
        <v>181.1632647058824</v>
      </c>
      <c r="J113">
        <v>0.1459146911764706</v>
      </c>
      <c r="K113">
        <v>0</v>
      </c>
      <c r="L113">
        <v>0</v>
      </c>
      <c r="M113">
        <v>257.14864705882349</v>
      </c>
      <c r="N113">
        <v>2641.1836911764708</v>
      </c>
      <c r="O113">
        <v>0</v>
      </c>
      <c r="P113">
        <v>0</v>
      </c>
      <c r="Q113">
        <v>0</v>
      </c>
      <c r="R113">
        <v>21.453098529411761</v>
      </c>
      <c r="S113">
        <v>21.436940294117651</v>
      </c>
    </row>
    <row r="114" spans="1:19">
      <c r="A114" s="23">
        <v>110</v>
      </c>
      <c r="B114">
        <v>2050</v>
      </c>
      <c r="C114" t="s">
        <v>169</v>
      </c>
      <c r="D114" t="s">
        <v>175</v>
      </c>
      <c r="E114" t="s">
        <v>154</v>
      </c>
      <c r="F114" t="s">
        <v>153</v>
      </c>
      <c r="G114">
        <v>54829.675289493251</v>
      </c>
      <c r="H114">
        <v>7.3418339884556811</v>
      </c>
      <c r="I114">
        <v>182.5651758206736</v>
      </c>
      <c r="J114">
        <v>0.14508107581713231</v>
      </c>
      <c r="K114">
        <v>0</v>
      </c>
      <c r="L114">
        <v>0</v>
      </c>
      <c r="M114">
        <v>257.18708169552752</v>
      </c>
      <c r="N114">
        <v>2664.7855802259292</v>
      </c>
      <c r="O114">
        <v>0</v>
      </c>
      <c r="P114">
        <v>0</v>
      </c>
      <c r="Q114">
        <v>0</v>
      </c>
      <c r="R114">
        <v>21.701409398349799</v>
      </c>
      <c r="S114">
        <v>21.72731081128936</v>
      </c>
    </row>
    <row r="115" spans="1:19">
      <c r="A115" s="23">
        <v>111</v>
      </c>
      <c r="B115">
        <v>2020</v>
      </c>
      <c r="C115" t="s">
        <v>169</v>
      </c>
      <c r="D115" t="s">
        <v>176</v>
      </c>
      <c r="E115" t="s">
        <v>154</v>
      </c>
      <c r="F115" t="s">
        <v>180</v>
      </c>
      <c r="G115">
        <v>44298.127872777673</v>
      </c>
      <c r="H115">
        <v>7.0992854584189589</v>
      </c>
      <c r="I115">
        <v>136.55836051356499</v>
      </c>
      <c r="J115">
        <v>0.12535211440206631</v>
      </c>
      <c r="K115">
        <v>0</v>
      </c>
      <c r="L115">
        <v>0</v>
      </c>
      <c r="M115">
        <v>265.02598932900958</v>
      </c>
      <c r="N115">
        <v>2593.096802473558</v>
      </c>
      <c r="O115">
        <v>0</v>
      </c>
      <c r="P115">
        <v>0</v>
      </c>
      <c r="Q115">
        <v>0</v>
      </c>
      <c r="R115">
        <v>17.254568164250301</v>
      </c>
      <c r="S115">
        <v>17.282259949850111</v>
      </c>
    </row>
    <row r="116" spans="1:19">
      <c r="A116" s="23">
        <v>112</v>
      </c>
      <c r="B116">
        <v>2025</v>
      </c>
      <c r="C116" t="s">
        <v>169</v>
      </c>
      <c r="D116" t="s">
        <v>176</v>
      </c>
      <c r="E116" t="s">
        <v>154</v>
      </c>
      <c r="F116" t="s">
        <v>180</v>
      </c>
      <c r="G116">
        <v>43223.825264833853</v>
      </c>
      <c r="H116">
        <v>7.1456838388296866</v>
      </c>
      <c r="I116">
        <v>138.58320196733709</v>
      </c>
      <c r="J116">
        <v>0.14247847436786679</v>
      </c>
      <c r="K116">
        <v>0</v>
      </c>
      <c r="L116">
        <v>0</v>
      </c>
      <c r="M116">
        <v>266.38205435399459</v>
      </c>
      <c r="N116">
        <v>2599.5496721104741</v>
      </c>
      <c r="O116">
        <v>0</v>
      </c>
      <c r="P116">
        <v>0</v>
      </c>
      <c r="Q116">
        <v>0</v>
      </c>
      <c r="R116">
        <v>18.163055678163818</v>
      </c>
      <c r="S116">
        <v>18.17322766252601</v>
      </c>
    </row>
    <row r="117" spans="1:19">
      <c r="A117" s="23">
        <v>113</v>
      </c>
      <c r="B117">
        <v>2030</v>
      </c>
      <c r="C117" t="s">
        <v>169</v>
      </c>
      <c r="D117" t="s">
        <v>176</v>
      </c>
      <c r="E117" t="s">
        <v>154</v>
      </c>
      <c r="F117" t="s">
        <v>180</v>
      </c>
      <c r="G117">
        <v>45085.928951675931</v>
      </c>
      <c r="H117">
        <v>7.0836801203309099</v>
      </c>
      <c r="I117">
        <v>135.85501305059501</v>
      </c>
      <c r="J117">
        <v>0.1438800524973087</v>
      </c>
      <c r="K117">
        <v>0</v>
      </c>
      <c r="L117">
        <v>0</v>
      </c>
      <c r="M117">
        <v>269.65575922020849</v>
      </c>
      <c r="N117">
        <v>2578.2058749797238</v>
      </c>
      <c r="O117">
        <v>0</v>
      </c>
      <c r="P117">
        <v>0</v>
      </c>
      <c r="Q117">
        <v>0</v>
      </c>
      <c r="R117">
        <v>19.209748868211111</v>
      </c>
      <c r="S117">
        <v>19.223660802500991</v>
      </c>
    </row>
    <row r="118" spans="1:19">
      <c r="A118" s="23">
        <v>114</v>
      </c>
      <c r="B118">
        <v>2035</v>
      </c>
      <c r="C118" t="s">
        <v>169</v>
      </c>
      <c r="D118" t="s">
        <v>176</v>
      </c>
      <c r="E118" t="s">
        <v>154</v>
      </c>
      <c r="F118" t="s">
        <v>180</v>
      </c>
      <c r="G118">
        <v>46126.013736936642</v>
      </c>
      <c r="H118">
        <v>6.7651983997387326</v>
      </c>
      <c r="I118">
        <v>133.61363079686481</v>
      </c>
      <c r="J118">
        <v>0.14734950604180269</v>
      </c>
      <c r="K118">
        <v>0</v>
      </c>
      <c r="L118">
        <v>0</v>
      </c>
      <c r="M118">
        <v>285.16937459177012</v>
      </c>
      <c r="N118">
        <v>2545.8635287393859</v>
      </c>
      <c r="O118">
        <v>0</v>
      </c>
      <c r="P118">
        <v>0</v>
      </c>
      <c r="Q118">
        <v>0</v>
      </c>
      <c r="R118">
        <v>19.956625571521879</v>
      </c>
      <c r="S118">
        <v>19.96112059111692</v>
      </c>
    </row>
    <row r="119" spans="1:19">
      <c r="A119" s="23">
        <v>115</v>
      </c>
      <c r="B119">
        <v>2040</v>
      </c>
      <c r="C119" t="s">
        <v>169</v>
      </c>
      <c r="D119" t="s">
        <v>176</v>
      </c>
      <c r="E119" t="s">
        <v>154</v>
      </c>
      <c r="F119" t="s">
        <v>180</v>
      </c>
      <c r="G119">
        <v>48203.278226563969</v>
      </c>
      <c r="H119">
        <v>6.4890475295885794</v>
      </c>
      <c r="I119">
        <v>127.47153860604919</v>
      </c>
      <c r="J119">
        <v>0.145178846515123</v>
      </c>
      <c r="K119">
        <v>0</v>
      </c>
      <c r="L119">
        <v>0</v>
      </c>
      <c r="M119">
        <v>296.48863422881828</v>
      </c>
      <c r="N119">
        <v>2370.7439413864358</v>
      </c>
      <c r="O119">
        <v>0</v>
      </c>
      <c r="P119">
        <v>0</v>
      </c>
      <c r="Q119">
        <v>0</v>
      </c>
      <c r="R119">
        <v>20.903268833364649</v>
      </c>
      <c r="S119">
        <v>20.903558143903808</v>
      </c>
    </row>
    <row r="120" spans="1:19">
      <c r="A120" s="23">
        <v>116</v>
      </c>
      <c r="B120">
        <v>2045</v>
      </c>
      <c r="C120" t="s">
        <v>169</v>
      </c>
      <c r="D120" t="s">
        <v>176</v>
      </c>
      <c r="E120" t="s">
        <v>154</v>
      </c>
      <c r="F120" t="s">
        <v>180</v>
      </c>
      <c r="G120">
        <v>45079.866549464597</v>
      </c>
      <c r="H120">
        <v>6.790084705130254</v>
      </c>
      <c r="I120">
        <v>131.75211762825629</v>
      </c>
      <c r="J120">
        <v>0.1494766501518299</v>
      </c>
      <c r="K120">
        <v>0</v>
      </c>
      <c r="L120">
        <v>0</v>
      </c>
      <c r="M120">
        <v>278.97455649672372</v>
      </c>
      <c r="N120">
        <v>2506.0417132811249</v>
      </c>
      <c r="O120">
        <v>0</v>
      </c>
      <c r="P120">
        <v>0</v>
      </c>
      <c r="Q120">
        <v>0</v>
      </c>
      <c r="R120">
        <v>20.83191305737574</v>
      </c>
      <c r="S120">
        <v>20.870601885887812</v>
      </c>
    </row>
    <row r="121" spans="1:19">
      <c r="A121" s="23">
        <v>117</v>
      </c>
      <c r="B121">
        <v>2050</v>
      </c>
      <c r="C121" t="s">
        <v>169</v>
      </c>
      <c r="D121" t="s">
        <v>176</v>
      </c>
      <c r="E121" t="s">
        <v>154</v>
      </c>
      <c r="F121" t="s">
        <v>180</v>
      </c>
      <c r="G121">
        <v>45057.688871177481</v>
      </c>
      <c r="H121">
        <v>6.9012961953102057</v>
      </c>
      <c r="I121">
        <v>134.5324048827552</v>
      </c>
      <c r="J121">
        <v>0.14808943328159729</v>
      </c>
      <c r="K121">
        <v>0</v>
      </c>
      <c r="L121">
        <v>0</v>
      </c>
      <c r="M121">
        <v>275.95247283862579</v>
      </c>
      <c r="N121">
        <v>2550.8080036914298</v>
      </c>
      <c r="O121">
        <v>0</v>
      </c>
      <c r="P121">
        <v>0</v>
      </c>
      <c r="Q121">
        <v>0</v>
      </c>
      <c r="R121">
        <v>21.239305339989091</v>
      </c>
      <c r="S121">
        <v>21.23876127354335</v>
      </c>
    </row>
    <row r="122" spans="1:19">
      <c r="A122" s="23">
        <v>118</v>
      </c>
      <c r="B122">
        <v>2020</v>
      </c>
      <c r="C122" t="s">
        <v>152</v>
      </c>
      <c r="D122" t="s">
        <v>174</v>
      </c>
      <c r="E122" t="s">
        <v>154</v>
      </c>
      <c r="F122" t="s">
        <v>179</v>
      </c>
      <c r="G122">
        <v>50014.522027566672</v>
      </c>
      <c r="H122">
        <v>5.5655609944609044</v>
      </c>
      <c r="I122">
        <v>114.8374500837305</v>
      </c>
      <c r="J122">
        <v>3.7777228519902097E-2</v>
      </c>
      <c r="K122">
        <v>74.815850830864363</v>
      </c>
      <c r="L122">
        <v>212.99859912405</v>
      </c>
      <c r="M122">
        <v>0</v>
      </c>
      <c r="N122">
        <v>2055.8388831637249</v>
      </c>
      <c r="O122">
        <v>272.39944287002447</v>
      </c>
      <c r="P122">
        <v>0.30934712739920128</v>
      </c>
      <c r="Q122">
        <v>1</v>
      </c>
      <c r="R122">
        <f t="shared" ref="R122:R140" si="2">1/P122*33.71</f>
        <v>108.97143375279663</v>
      </c>
    </row>
    <row r="123" spans="1:19">
      <c r="A123" s="23">
        <v>119</v>
      </c>
      <c r="B123">
        <v>2025</v>
      </c>
      <c r="C123" t="s">
        <v>152</v>
      </c>
      <c r="D123" t="s">
        <v>174</v>
      </c>
      <c r="E123" t="s">
        <v>154</v>
      </c>
      <c r="F123" t="s">
        <v>179</v>
      </c>
      <c r="G123">
        <v>43718.924135993257</v>
      </c>
      <c r="H123">
        <v>5.227715088508007</v>
      </c>
      <c r="I123">
        <v>114.744697948862</v>
      </c>
      <c r="J123">
        <v>3.5370761449845398E-2</v>
      </c>
      <c r="K123">
        <v>77.741660578814276</v>
      </c>
      <c r="L123">
        <v>206.83574599606629</v>
      </c>
      <c r="M123">
        <v>0</v>
      </c>
      <c r="N123">
        <v>1735.821314976117</v>
      </c>
      <c r="O123">
        <v>313.28143860635009</v>
      </c>
      <c r="P123">
        <v>0.27918357403765098</v>
      </c>
      <c r="Q123">
        <v>1</v>
      </c>
      <c r="R123">
        <f t="shared" si="2"/>
        <v>120.74492604444499</v>
      </c>
    </row>
    <row r="124" spans="1:19">
      <c r="A124" s="23">
        <v>120</v>
      </c>
      <c r="B124">
        <v>2030</v>
      </c>
      <c r="C124" t="s">
        <v>152</v>
      </c>
      <c r="D124" t="s">
        <v>174</v>
      </c>
      <c r="E124" t="s">
        <v>154</v>
      </c>
      <c r="F124" t="s">
        <v>179</v>
      </c>
      <c r="G124">
        <v>44344.35651741238</v>
      </c>
      <c r="H124">
        <v>5.291349126045187</v>
      </c>
      <c r="I124">
        <v>111.9272788427326</v>
      </c>
      <c r="J124">
        <v>3.5467929972424803E-2</v>
      </c>
      <c r="K124">
        <v>79.624111868439783</v>
      </c>
      <c r="L124">
        <v>227.8792446851094</v>
      </c>
      <c r="M124">
        <v>0</v>
      </c>
      <c r="N124">
        <v>1671.7595512364351</v>
      </c>
      <c r="O124">
        <v>327.66364692670339</v>
      </c>
      <c r="P124">
        <v>0.27176412115281973</v>
      </c>
      <c r="Q124">
        <v>1</v>
      </c>
      <c r="R124">
        <f t="shared" si="2"/>
        <v>124.04139242885572</v>
      </c>
    </row>
    <row r="125" spans="1:19">
      <c r="A125" s="23">
        <v>121</v>
      </c>
      <c r="B125">
        <v>2035</v>
      </c>
      <c r="C125" t="s">
        <v>152</v>
      </c>
      <c r="D125" t="s">
        <v>174</v>
      </c>
      <c r="E125" t="s">
        <v>154</v>
      </c>
      <c r="F125" t="s">
        <v>179</v>
      </c>
      <c r="G125">
        <v>45127.8575356043</v>
      </c>
      <c r="H125">
        <v>5.3652986395440756</v>
      </c>
      <c r="I125">
        <v>110.247778787271</v>
      </c>
      <c r="J125">
        <v>3.7165977392597097E-2</v>
      </c>
      <c r="K125">
        <v>81.236038807801677</v>
      </c>
      <c r="L125">
        <v>236.9524990855565</v>
      </c>
      <c r="M125">
        <v>0</v>
      </c>
      <c r="N125">
        <v>1750.5350202357499</v>
      </c>
      <c r="O125">
        <v>321.61714611037041</v>
      </c>
      <c r="P125">
        <v>0.2811794020129556</v>
      </c>
      <c r="Q125">
        <v>1</v>
      </c>
      <c r="R125">
        <f t="shared" si="2"/>
        <v>119.88787143962551</v>
      </c>
    </row>
    <row r="126" spans="1:19">
      <c r="A126" s="23">
        <v>122</v>
      </c>
      <c r="B126">
        <v>2040</v>
      </c>
      <c r="C126" t="s">
        <v>152</v>
      </c>
      <c r="D126" t="s">
        <v>174</v>
      </c>
      <c r="E126" t="s">
        <v>154</v>
      </c>
      <c r="F126" t="s">
        <v>179</v>
      </c>
      <c r="G126">
        <v>44736.837082564787</v>
      </c>
      <c r="H126">
        <v>5.3729213693293953</v>
      </c>
      <c r="I126">
        <v>110.1144923704</v>
      </c>
      <c r="J126">
        <v>3.7388616224025097E-2</v>
      </c>
      <c r="K126">
        <v>82.110475705238173</v>
      </c>
      <c r="L126">
        <v>238.3483463825506</v>
      </c>
      <c r="M126">
        <v>0</v>
      </c>
      <c r="N126">
        <v>1755.002063797129</v>
      </c>
      <c r="O126">
        <v>320.56050472738531</v>
      </c>
      <c r="P126">
        <v>0.28549645284868502</v>
      </c>
      <c r="Q126">
        <v>1</v>
      </c>
      <c r="R126">
        <f t="shared" si="2"/>
        <v>118.07502217152421</v>
      </c>
    </row>
    <row r="127" spans="1:19">
      <c r="A127" s="23">
        <v>123</v>
      </c>
      <c r="B127">
        <v>2045</v>
      </c>
      <c r="C127" t="s">
        <v>152</v>
      </c>
      <c r="D127" t="s">
        <v>174</v>
      </c>
      <c r="E127" t="s">
        <v>154</v>
      </c>
      <c r="F127" t="s">
        <v>179</v>
      </c>
      <c r="G127">
        <v>44237.591361285973</v>
      </c>
      <c r="H127">
        <v>5.3746971173061553</v>
      </c>
      <c r="I127">
        <v>108.7820150129896</v>
      </c>
      <c r="J127">
        <v>3.7545363709032699E-2</v>
      </c>
      <c r="K127">
        <v>83.862393210431662</v>
      </c>
      <c r="L127">
        <v>240.9055692945644</v>
      </c>
      <c r="M127">
        <v>0</v>
      </c>
      <c r="N127">
        <v>1778.2122270933251</v>
      </c>
      <c r="O127">
        <v>321.72713704036772</v>
      </c>
      <c r="P127">
        <v>0.2903719586830536</v>
      </c>
      <c r="Q127">
        <v>1</v>
      </c>
      <c r="R127">
        <f t="shared" si="2"/>
        <v>116.09247722434208</v>
      </c>
    </row>
    <row r="128" spans="1:19">
      <c r="A128" s="23">
        <v>124</v>
      </c>
      <c r="B128">
        <v>2050</v>
      </c>
      <c r="C128" t="s">
        <v>152</v>
      </c>
      <c r="D128" t="s">
        <v>174</v>
      </c>
      <c r="E128" t="s">
        <v>154</v>
      </c>
      <c r="F128" t="s">
        <v>179</v>
      </c>
      <c r="G128">
        <v>44709.707270622057</v>
      </c>
      <c r="H128">
        <v>5.3607102338183523</v>
      </c>
      <c r="I128">
        <v>108.6491237280276</v>
      </c>
      <c r="J128">
        <v>3.7749324093760597E-2</v>
      </c>
      <c r="K128">
        <v>83.367666162106673</v>
      </c>
      <c r="L128">
        <v>241.33097094259389</v>
      </c>
      <c r="M128">
        <v>0</v>
      </c>
      <c r="N128">
        <v>1801.0350450458329</v>
      </c>
      <c r="O128">
        <v>316.65104572246872</v>
      </c>
      <c r="P128">
        <v>0.29326122208514532</v>
      </c>
      <c r="Q128">
        <v>1</v>
      </c>
      <c r="R128">
        <f t="shared" si="2"/>
        <v>114.94871282440697</v>
      </c>
    </row>
    <row r="129" spans="1:19">
      <c r="A129" s="23">
        <v>125</v>
      </c>
      <c r="B129">
        <v>2020</v>
      </c>
      <c r="C129" t="s">
        <v>152</v>
      </c>
      <c r="D129" t="s">
        <v>175</v>
      </c>
      <c r="E129" t="s">
        <v>154</v>
      </c>
      <c r="F129" t="s">
        <v>153</v>
      </c>
      <c r="G129">
        <v>50864.216038223138</v>
      </c>
      <c r="H129">
        <v>5.4417742768595039</v>
      </c>
      <c r="I129">
        <v>169.90515237603299</v>
      </c>
      <c r="J129">
        <v>4.7808109504132203E-2</v>
      </c>
      <c r="K129">
        <v>79.840411931818167</v>
      </c>
      <c r="L129">
        <v>258.22604597107443</v>
      </c>
      <c r="M129">
        <v>0</v>
      </c>
      <c r="N129">
        <v>2450.3531766528931</v>
      </c>
      <c r="O129">
        <v>233.41244834710739</v>
      </c>
      <c r="P129">
        <v>0.39098043646694219</v>
      </c>
      <c r="Q129">
        <v>1</v>
      </c>
      <c r="R129">
        <f t="shared" si="2"/>
        <v>86.219147701141338</v>
      </c>
    </row>
    <row r="130" spans="1:19">
      <c r="A130" s="23">
        <v>126</v>
      </c>
      <c r="B130">
        <v>2025</v>
      </c>
      <c r="C130" t="s">
        <v>152</v>
      </c>
      <c r="D130" t="s">
        <v>175</v>
      </c>
      <c r="E130" t="s">
        <v>154</v>
      </c>
      <c r="F130" t="s">
        <v>153</v>
      </c>
      <c r="G130">
        <v>50097.134469357406</v>
      </c>
      <c r="H130">
        <v>4.9057031976190926</v>
      </c>
      <c r="I130">
        <v>159.8108321312036</v>
      </c>
      <c r="J130">
        <v>4.2889808606237402E-2</v>
      </c>
      <c r="K130">
        <v>97.815784537899475</v>
      </c>
      <c r="L130">
        <v>279.95405887723382</v>
      </c>
      <c r="M130">
        <v>0</v>
      </c>
      <c r="N130">
        <v>2143.8669676817881</v>
      </c>
      <c r="O130">
        <v>324.88725724105018</v>
      </c>
      <c r="P130">
        <v>0.33409929085838952</v>
      </c>
      <c r="Q130">
        <v>1</v>
      </c>
      <c r="R130">
        <f t="shared" si="2"/>
        <v>100.89814891073276</v>
      </c>
    </row>
    <row r="131" spans="1:19">
      <c r="A131" s="23">
        <v>127</v>
      </c>
      <c r="B131">
        <v>2030</v>
      </c>
      <c r="C131" t="s">
        <v>152</v>
      </c>
      <c r="D131" t="s">
        <v>175</v>
      </c>
      <c r="E131" t="s">
        <v>154</v>
      </c>
      <c r="F131" t="s">
        <v>153</v>
      </c>
      <c r="G131">
        <v>53001.635187641987</v>
      </c>
      <c r="H131">
        <v>4.8787748261549613</v>
      </c>
      <c r="I131">
        <v>157.64463918725929</v>
      </c>
      <c r="J131">
        <v>4.7143534393827402E-2</v>
      </c>
      <c r="K131">
        <v>115.9856154396755</v>
      </c>
      <c r="L131">
        <v>297.07468103916278</v>
      </c>
      <c r="M131">
        <v>0</v>
      </c>
      <c r="N131">
        <v>2018.856387227504</v>
      </c>
      <c r="O131">
        <v>361.34090340635998</v>
      </c>
      <c r="P131">
        <v>0.3647475734310146</v>
      </c>
      <c r="Q131">
        <v>1</v>
      </c>
      <c r="R131">
        <f t="shared" si="2"/>
        <v>92.420080229473101</v>
      </c>
    </row>
    <row r="132" spans="1:19">
      <c r="A132" s="23">
        <v>128</v>
      </c>
      <c r="B132">
        <v>2035</v>
      </c>
      <c r="C132" t="s">
        <v>152</v>
      </c>
      <c r="D132" t="s">
        <v>175</v>
      </c>
      <c r="E132" t="s">
        <v>154</v>
      </c>
      <c r="F132" t="s">
        <v>153</v>
      </c>
      <c r="G132">
        <v>52010.646180900207</v>
      </c>
      <c r="H132">
        <v>4.6168299830555766</v>
      </c>
      <c r="I132">
        <v>158.4853971392607</v>
      </c>
      <c r="J132">
        <v>4.5304284997530697E-2</v>
      </c>
      <c r="K132">
        <v>111.13592316556149</v>
      </c>
      <c r="L132">
        <v>290.01304986825932</v>
      </c>
      <c r="M132">
        <v>0</v>
      </c>
      <c r="N132">
        <v>1918.2288276015699</v>
      </c>
      <c r="O132">
        <v>366.15109616330523</v>
      </c>
      <c r="P132">
        <v>0.34403712987669699</v>
      </c>
      <c r="Q132">
        <v>1</v>
      </c>
      <c r="R132">
        <f t="shared" si="2"/>
        <v>97.983610118133697</v>
      </c>
    </row>
    <row r="133" spans="1:19">
      <c r="A133" s="23">
        <v>129</v>
      </c>
      <c r="B133">
        <v>2040</v>
      </c>
      <c r="C133" t="s">
        <v>152</v>
      </c>
      <c r="D133" t="s">
        <v>175</v>
      </c>
      <c r="E133" t="s">
        <v>154</v>
      </c>
      <c r="F133" t="s">
        <v>153</v>
      </c>
      <c r="G133">
        <v>53012.072396090392</v>
      </c>
      <c r="H133">
        <v>4.5266324106660996</v>
      </c>
      <c r="I133">
        <v>157.77122311449779</v>
      </c>
      <c r="J133">
        <v>4.44873869344415E-2</v>
      </c>
      <c r="K133">
        <v>115.3126883426584</v>
      </c>
      <c r="L133">
        <v>295.94932817955811</v>
      </c>
      <c r="M133">
        <v>0</v>
      </c>
      <c r="N133">
        <v>1919.2968805206669</v>
      </c>
      <c r="O133">
        <v>384.87482322335433</v>
      </c>
      <c r="P133">
        <v>0.3408825658789939</v>
      </c>
      <c r="Q133">
        <v>1</v>
      </c>
      <c r="R133">
        <f t="shared" si="2"/>
        <v>98.890361004752407</v>
      </c>
    </row>
    <row r="134" spans="1:19">
      <c r="A134" s="23">
        <v>130</v>
      </c>
      <c r="B134">
        <v>2045</v>
      </c>
      <c r="C134" t="s">
        <v>152</v>
      </c>
      <c r="D134" t="s">
        <v>175</v>
      </c>
      <c r="E134" t="s">
        <v>154</v>
      </c>
      <c r="F134" t="s">
        <v>153</v>
      </c>
      <c r="G134">
        <v>52541.890943459097</v>
      </c>
      <c r="H134">
        <v>4.3975316995907612</v>
      </c>
      <c r="I134">
        <v>157.5139846142792</v>
      </c>
      <c r="J134">
        <v>4.2970518729189597E-2</v>
      </c>
      <c r="K134">
        <v>113.0238710018721</v>
      </c>
      <c r="L134">
        <v>292.72195319538349</v>
      </c>
      <c r="M134">
        <v>0</v>
      </c>
      <c r="N134">
        <v>1864.497523487978</v>
      </c>
      <c r="O134">
        <v>386.62682007644702</v>
      </c>
      <c r="P134">
        <v>0.3317409457093925</v>
      </c>
      <c r="Q134">
        <v>1</v>
      </c>
      <c r="R134">
        <f t="shared" si="2"/>
        <v>101.61543347600573</v>
      </c>
    </row>
    <row r="135" spans="1:19">
      <c r="A135" s="23">
        <v>131</v>
      </c>
      <c r="B135">
        <v>2050</v>
      </c>
      <c r="C135" t="s">
        <v>152</v>
      </c>
      <c r="D135" t="s">
        <v>175</v>
      </c>
      <c r="E135" t="s">
        <v>154</v>
      </c>
      <c r="F135" t="s">
        <v>153</v>
      </c>
      <c r="G135">
        <v>52409.019094211493</v>
      </c>
      <c r="H135">
        <v>4.3376475023106078</v>
      </c>
      <c r="I135">
        <v>157.18436265452311</v>
      </c>
      <c r="J135">
        <v>4.2395965122501898E-2</v>
      </c>
      <c r="K135">
        <v>113.571753965124</v>
      </c>
      <c r="L135">
        <v>293.24109498206388</v>
      </c>
      <c r="M135">
        <v>0</v>
      </c>
      <c r="N135">
        <v>1845.3368128070881</v>
      </c>
      <c r="O135">
        <v>391.51377167637708</v>
      </c>
      <c r="P135">
        <v>0.32919353241777</v>
      </c>
      <c r="Q135">
        <v>1</v>
      </c>
      <c r="R135">
        <f t="shared" si="2"/>
        <v>102.40176880881006</v>
      </c>
    </row>
    <row r="136" spans="1:19">
      <c r="A136" s="23">
        <v>132</v>
      </c>
      <c r="B136">
        <v>2030</v>
      </c>
      <c r="C136" t="s">
        <v>152</v>
      </c>
      <c r="D136" t="s">
        <v>176</v>
      </c>
      <c r="E136" t="s">
        <v>154</v>
      </c>
      <c r="F136" t="s">
        <v>180</v>
      </c>
      <c r="G136">
        <v>60023</v>
      </c>
      <c r="H136">
        <v>5.9</v>
      </c>
      <c r="I136">
        <v>128</v>
      </c>
      <c r="J136">
        <v>6.6000000000000003E-2</v>
      </c>
      <c r="K136">
        <v>119.9</v>
      </c>
      <c r="L136">
        <v>302</v>
      </c>
      <c r="M136">
        <v>0</v>
      </c>
      <c r="N136">
        <v>2978</v>
      </c>
      <c r="O136">
        <v>261</v>
      </c>
      <c r="P136">
        <v>0.50700000000000001</v>
      </c>
      <c r="Q136">
        <v>1</v>
      </c>
      <c r="R136">
        <f t="shared" si="2"/>
        <v>66.48915187376727</v>
      </c>
    </row>
    <row r="137" spans="1:19">
      <c r="A137" s="23">
        <v>133</v>
      </c>
      <c r="B137">
        <v>2035</v>
      </c>
      <c r="C137" t="s">
        <v>152</v>
      </c>
      <c r="D137" t="s">
        <v>176</v>
      </c>
      <c r="E137" t="s">
        <v>154</v>
      </c>
      <c r="F137" t="s">
        <v>180</v>
      </c>
      <c r="G137">
        <v>52829.437290228001</v>
      </c>
      <c r="H137">
        <v>6.0163033833571236</v>
      </c>
      <c r="I137">
        <v>126.948420199838</v>
      </c>
      <c r="J137">
        <v>6.0309594537247699E-2</v>
      </c>
      <c r="K137">
        <v>117.3370008873114</v>
      </c>
      <c r="L137">
        <v>298.43408819104201</v>
      </c>
      <c r="M137">
        <v>0</v>
      </c>
      <c r="N137">
        <v>2709.062266116277</v>
      </c>
      <c r="O137">
        <v>300.68708768951808</v>
      </c>
      <c r="P137">
        <v>0.45769005825392539</v>
      </c>
      <c r="Q137">
        <v>1</v>
      </c>
      <c r="R137">
        <f t="shared" si="2"/>
        <v>73.652462822991382</v>
      </c>
    </row>
    <row r="138" spans="1:19">
      <c r="A138" s="23">
        <v>134</v>
      </c>
      <c r="B138">
        <v>2040</v>
      </c>
      <c r="C138" t="s">
        <v>152</v>
      </c>
      <c r="D138" t="s">
        <v>176</v>
      </c>
      <c r="E138" t="s">
        <v>154</v>
      </c>
      <c r="F138" t="s">
        <v>180</v>
      </c>
      <c r="G138">
        <v>52131.367007118541</v>
      </c>
      <c r="H138">
        <v>5.8991364902506973</v>
      </c>
      <c r="I138">
        <v>128.5861343237388</v>
      </c>
      <c r="J138">
        <v>6.2743732590529205E-2</v>
      </c>
      <c r="K138">
        <v>118.06341689879289</v>
      </c>
      <c r="L138">
        <v>299.4447539461467</v>
      </c>
      <c r="M138">
        <v>0</v>
      </c>
      <c r="N138">
        <v>2699.113958526772</v>
      </c>
      <c r="O138">
        <v>286.03574744661103</v>
      </c>
      <c r="P138">
        <v>0.47885137728257499</v>
      </c>
      <c r="Q138">
        <v>1</v>
      </c>
      <c r="R138">
        <f t="shared" si="2"/>
        <v>70.397625650155319</v>
      </c>
    </row>
    <row r="139" spans="1:19">
      <c r="A139" s="23">
        <v>135</v>
      </c>
      <c r="B139">
        <v>2045</v>
      </c>
      <c r="C139" t="s">
        <v>152</v>
      </c>
      <c r="D139" t="s">
        <v>176</v>
      </c>
      <c r="E139" t="s">
        <v>154</v>
      </c>
      <c r="F139" t="s">
        <v>180</v>
      </c>
      <c r="G139">
        <v>49488.427060148933</v>
      </c>
      <c r="H139">
        <v>5.7587915258428817</v>
      </c>
      <c r="I139">
        <v>159.11375814030171</v>
      </c>
      <c r="J139">
        <v>5.2953287720165901E-2</v>
      </c>
      <c r="K139">
        <v>106.92246860660021</v>
      </c>
      <c r="L139">
        <v>283.67229961805839</v>
      </c>
      <c r="M139">
        <v>0</v>
      </c>
      <c r="N139">
        <v>2370.718187563542</v>
      </c>
      <c r="O139">
        <v>303.35476602643371</v>
      </c>
      <c r="P139">
        <v>0.40784859725771438</v>
      </c>
      <c r="Q139">
        <v>1</v>
      </c>
      <c r="R139">
        <f t="shared" si="2"/>
        <v>82.653220402518826</v>
      </c>
    </row>
    <row r="140" spans="1:19">
      <c r="A140" s="23">
        <v>136</v>
      </c>
      <c r="B140">
        <v>2050</v>
      </c>
      <c r="C140" t="s">
        <v>152</v>
      </c>
      <c r="D140" t="s">
        <v>176</v>
      </c>
      <c r="E140" t="s">
        <v>154</v>
      </c>
      <c r="F140" t="s">
        <v>180</v>
      </c>
      <c r="G140">
        <v>47531.521388216301</v>
      </c>
      <c r="H140">
        <v>5.5082266805027089</v>
      </c>
      <c r="I140">
        <v>159.9784388331604</v>
      </c>
      <c r="J140">
        <v>5.0839530727545199E-2</v>
      </c>
      <c r="K140">
        <v>101.4271705292286</v>
      </c>
      <c r="L140">
        <v>276.05664130058801</v>
      </c>
      <c r="M140">
        <v>0</v>
      </c>
      <c r="N140">
        <v>2317.542257580998</v>
      </c>
      <c r="O140">
        <v>287.2560820938545</v>
      </c>
      <c r="P140">
        <v>0.39558223797993769</v>
      </c>
      <c r="Q140">
        <v>1</v>
      </c>
      <c r="R140">
        <f t="shared" si="2"/>
        <v>85.216161807825245</v>
      </c>
    </row>
    <row r="141" spans="1:19">
      <c r="A141" s="23">
        <v>137</v>
      </c>
      <c r="B141">
        <v>2020</v>
      </c>
      <c r="C141" t="s">
        <v>171</v>
      </c>
      <c r="D141" t="s">
        <v>174</v>
      </c>
      <c r="E141" t="s">
        <v>154</v>
      </c>
      <c r="F141" t="s">
        <v>179</v>
      </c>
      <c r="G141">
        <v>53421.661684782608</v>
      </c>
      <c r="H141">
        <v>8.4494565217391315</v>
      </c>
      <c r="I141">
        <v>110.65047554347829</v>
      </c>
      <c r="J141">
        <v>0.23418206521739121</v>
      </c>
      <c r="K141">
        <v>1.6085258152173909</v>
      </c>
      <c r="L141">
        <v>35.509850543478258</v>
      </c>
      <c r="M141">
        <v>105.20652173913039</v>
      </c>
      <c r="N141">
        <v>1927.107336956522</v>
      </c>
      <c r="O141">
        <v>0</v>
      </c>
      <c r="P141">
        <v>0</v>
      </c>
      <c r="Q141">
        <v>0</v>
      </c>
      <c r="R141">
        <v>62.597384510869567</v>
      </c>
      <c r="S141">
        <v>62.577088994565209</v>
      </c>
    </row>
    <row r="142" spans="1:19">
      <c r="A142" s="23">
        <v>138</v>
      </c>
      <c r="B142">
        <v>2025</v>
      </c>
      <c r="C142" t="s">
        <v>171</v>
      </c>
      <c r="D142" t="s">
        <v>174</v>
      </c>
      <c r="E142" t="s">
        <v>154</v>
      </c>
      <c r="F142" t="s">
        <v>179</v>
      </c>
      <c r="G142">
        <v>40410.249345146382</v>
      </c>
      <c r="H142">
        <v>7.9648420647149454</v>
      </c>
      <c r="I142">
        <v>113.6437981510016</v>
      </c>
      <c r="J142">
        <v>0.1042478428351309</v>
      </c>
      <c r="K142">
        <v>1.5540677966101699</v>
      </c>
      <c r="L142">
        <v>36.399884437596299</v>
      </c>
      <c r="M142">
        <v>106.1254237288136</v>
      </c>
      <c r="N142">
        <v>1713.8919491525421</v>
      </c>
      <c r="O142">
        <v>0</v>
      </c>
      <c r="P142">
        <v>0</v>
      </c>
      <c r="Q142">
        <v>0</v>
      </c>
      <c r="R142">
        <v>67.465134822804316</v>
      </c>
      <c r="S142">
        <v>67.445456471494623</v>
      </c>
    </row>
    <row r="143" spans="1:19">
      <c r="A143" s="23">
        <v>139</v>
      </c>
      <c r="B143">
        <v>2030</v>
      </c>
      <c r="C143" t="s">
        <v>171</v>
      </c>
      <c r="D143" t="s">
        <v>174</v>
      </c>
      <c r="E143" t="s">
        <v>154</v>
      </c>
      <c r="F143" t="s">
        <v>179</v>
      </c>
      <c r="G143">
        <v>38717.001895317553</v>
      </c>
      <c r="H143">
        <v>7.9408847071565152</v>
      </c>
      <c r="I143">
        <v>114.1568882947219</v>
      </c>
      <c r="J143">
        <v>7.3007496657810506E-2</v>
      </c>
      <c r="K143">
        <v>1.73109336131183</v>
      </c>
      <c r="L143">
        <v>38.532110402247312</v>
      </c>
      <c r="M143">
        <v>106.02951280185469</v>
      </c>
      <c r="N143">
        <v>1756.8580204085081</v>
      </c>
      <c r="O143">
        <v>0</v>
      </c>
      <c r="P143">
        <v>0</v>
      </c>
      <c r="Q143">
        <v>0</v>
      </c>
      <c r="R143">
        <v>68.829704025857552</v>
      </c>
      <c r="S143">
        <v>68.838226016617881</v>
      </c>
    </row>
    <row r="144" spans="1:19">
      <c r="A144" s="23">
        <v>140</v>
      </c>
      <c r="B144">
        <v>2035</v>
      </c>
      <c r="C144" t="s">
        <v>171</v>
      </c>
      <c r="D144" t="s">
        <v>174</v>
      </c>
      <c r="E144" t="s">
        <v>154</v>
      </c>
      <c r="F144" t="s">
        <v>179</v>
      </c>
      <c r="G144">
        <v>37251.158176171113</v>
      </c>
      <c r="H144">
        <v>7.6655198360603247</v>
      </c>
      <c r="I144">
        <v>112.0995325157696</v>
      </c>
      <c r="J144">
        <v>6.6732221190483804E-2</v>
      </c>
      <c r="K144">
        <v>1.7615174025807689</v>
      </c>
      <c r="L144">
        <v>37.010886619064401</v>
      </c>
      <c r="M144">
        <v>119.63323300566741</v>
      </c>
      <c r="N144">
        <v>1787.6481860971469</v>
      </c>
      <c r="O144">
        <v>0</v>
      </c>
      <c r="P144">
        <v>0</v>
      </c>
      <c r="Q144">
        <v>0</v>
      </c>
      <c r="R144">
        <v>67.981952226953993</v>
      </c>
      <c r="S144">
        <v>67.974624891934297</v>
      </c>
    </row>
    <row r="145" spans="1:19">
      <c r="A145" s="23">
        <v>141</v>
      </c>
      <c r="B145">
        <v>2040</v>
      </c>
      <c r="C145" t="s">
        <v>171</v>
      </c>
      <c r="D145" t="s">
        <v>174</v>
      </c>
      <c r="E145" t="s">
        <v>154</v>
      </c>
      <c r="F145" t="s">
        <v>179</v>
      </c>
      <c r="G145">
        <v>35622.216484970122</v>
      </c>
      <c r="H145">
        <v>7.3647516307074756</v>
      </c>
      <c r="I145">
        <v>111.3634539068558</v>
      </c>
      <c r="J145">
        <v>5.8609063540573797E-2</v>
      </c>
      <c r="K145">
        <v>1.7379943438398029</v>
      </c>
      <c r="L145">
        <v>38.051293162432152</v>
      </c>
      <c r="M145">
        <v>127.3353555626511</v>
      </c>
      <c r="N145">
        <v>1741.9424576928341</v>
      </c>
      <c r="O145">
        <v>0</v>
      </c>
      <c r="P145">
        <v>0</v>
      </c>
      <c r="Q145">
        <v>0</v>
      </c>
      <c r="R145">
        <v>68.650301053687912</v>
      </c>
      <c r="S145">
        <v>68.675372667974273</v>
      </c>
    </row>
    <row r="146" spans="1:19">
      <c r="A146" s="23">
        <v>142</v>
      </c>
      <c r="B146">
        <v>2045</v>
      </c>
      <c r="C146" t="s">
        <v>171</v>
      </c>
      <c r="D146" t="s">
        <v>174</v>
      </c>
      <c r="E146" t="s">
        <v>154</v>
      </c>
      <c r="F146" t="s">
        <v>179</v>
      </c>
      <c r="G146">
        <v>34265.209964672031</v>
      </c>
      <c r="H146">
        <v>7.4397712787267363</v>
      </c>
      <c r="I146">
        <v>116.5639363368176</v>
      </c>
      <c r="J146">
        <v>5.7462650690170002E-2</v>
      </c>
      <c r="K146">
        <v>1.6732709327311801</v>
      </c>
      <c r="L146">
        <v>40.051753651163637</v>
      </c>
      <c r="M146">
        <v>114.1105000546309</v>
      </c>
      <c r="N146">
        <v>1695.8523509487561</v>
      </c>
      <c r="O146">
        <v>0</v>
      </c>
      <c r="P146">
        <v>0</v>
      </c>
      <c r="Q146">
        <v>0</v>
      </c>
      <c r="R146">
        <v>70.084823542266093</v>
      </c>
      <c r="S146">
        <v>70.115561787522296</v>
      </c>
    </row>
    <row r="147" spans="1:19">
      <c r="A147" s="23">
        <v>143</v>
      </c>
      <c r="B147">
        <v>2050</v>
      </c>
      <c r="C147" t="s">
        <v>171</v>
      </c>
      <c r="D147" t="s">
        <v>174</v>
      </c>
      <c r="E147" t="s">
        <v>154</v>
      </c>
      <c r="F147" t="s">
        <v>179</v>
      </c>
      <c r="G147">
        <v>33609.745974891834</v>
      </c>
      <c r="H147">
        <v>7.4948400595786921</v>
      </c>
      <c r="I147">
        <v>116.07138804170511</v>
      </c>
      <c r="J147">
        <v>5.8304737924675498E-2</v>
      </c>
      <c r="K147">
        <v>1.6765302503723669</v>
      </c>
      <c r="L147">
        <v>39.653663380381587</v>
      </c>
      <c r="M147">
        <v>117.4673381090857</v>
      </c>
      <c r="N147">
        <v>1721.6946946591961</v>
      </c>
      <c r="O147">
        <v>0</v>
      </c>
      <c r="P147">
        <v>0</v>
      </c>
      <c r="Q147">
        <v>0</v>
      </c>
      <c r="R147">
        <v>69.533044896801186</v>
      </c>
      <c r="S147">
        <v>69.559451024895381</v>
      </c>
    </row>
    <row r="148" spans="1:19">
      <c r="A148" s="23">
        <v>144</v>
      </c>
      <c r="B148">
        <v>2025</v>
      </c>
      <c r="C148" t="s">
        <v>171</v>
      </c>
      <c r="D148" t="s">
        <v>175</v>
      </c>
      <c r="E148" t="s">
        <v>154</v>
      </c>
      <c r="F148" t="s">
        <v>153</v>
      </c>
      <c r="G148">
        <v>110247</v>
      </c>
      <c r="H148">
        <v>8.3000000000000007</v>
      </c>
      <c r="I148">
        <v>133</v>
      </c>
      <c r="J148">
        <v>0.17499999999999999</v>
      </c>
      <c r="K148">
        <v>1.7</v>
      </c>
      <c r="L148">
        <v>33</v>
      </c>
      <c r="M148">
        <v>240</v>
      </c>
      <c r="N148">
        <v>2878</v>
      </c>
      <c r="O148">
        <v>0</v>
      </c>
      <c r="P148">
        <v>0</v>
      </c>
      <c r="Q148">
        <v>0</v>
      </c>
      <c r="R148">
        <v>40.1</v>
      </c>
      <c r="S148">
        <v>40.11</v>
      </c>
    </row>
    <row r="149" spans="1:19">
      <c r="A149" s="23">
        <v>145</v>
      </c>
      <c r="B149">
        <v>2030</v>
      </c>
      <c r="C149" t="s">
        <v>171</v>
      </c>
      <c r="D149" t="s">
        <v>175</v>
      </c>
      <c r="E149" t="s">
        <v>154</v>
      </c>
      <c r="F149" t="s">
        <v>153</v>
      </c>
      <c r="G149">
        <v>106822</v>
      </c>
      <c r="H149">
        <v>8.1999999999999993</v>
      </c>
      <c r="I149">
        <v>133</v>
      </c>
      <c r="J149">
        <v>0.12</v>
      </c>
      <c r="K149">
        <v>1.7</v>
      </c>
      <c r="L149">
        <v>33</v>
      </c>
      <c r="M149">
        <v>240</v>
      </c>
      <c r="N149">
        <v>2821</v>
      </c>
      <c r="O149">
        <v>0</v>
      </c>
      <c r="P149">
        <v>0</v>
      </c>
      <c r="Q149">
        <v>0</v>
      </c>
      <c r="R149">
        <v>41.7</v>
      </c>
      <c r="S149">
        <v>41.69</v>
      </c>
    </row>
    <row r="150" spans="1:19">
      <c r="A150" s="23">
        <v>146</v>
      </c>
      <c r="B150">
        <v>2035</v>
      </c>
      <c r="C150" t="s">
        <v>171</v>
      </c>
      <c r="D150" t="s">
        <v>175</v>
      </c>
      <c r="E150" t="s">
        <v>154</v>
      </c>
      <c r="F150" t="s">
        <v>153</v>
      </c>
      <c r="G150">
        <v>57736.959977292077</v>
      </c>
      <c r="H150">
        <v>9.8406471757025233</v>
      </c>
      <c r="I150">
        <v>124.7967641214874</v>
      </c>
      <c r="J150">
        <v>8.7952881067272198E-2</v>
      </c>
      <c r="K150">
        <v>1.7820323587851259</v>
      </c>
      <c r="L150">
        <v>33.820323587851263</v>
      </c>
      <c r="M150">
        <v>139.10019869429459</v>
      </c>
      <c r="N150">
        <v>2436.6982685211469</v>
      </c>
      <c r="O150">
        <v>0</v>
      </c>
      <c r="P150">
        <v>0</v>
      </c>
      <c r="Q150">
        <v>0</v>
      </c>
      <c r="R150">
        <v>51.687624183934147</v>
      </c>
      <c r="S150">
        <v>51.690437127448199</v>
      </c>
    </row>
    <row r="151" spans="1:19">
      <c r="A151" s="23">
        <v>147</v>
      </c>
      <c r="B151">
        <v>2040</v>
      </c>
      <c r="C151" t="s">
        <v>171</v>
      </c>
      <c r="D151" t="s">
        <v>175</v>
      </c>
      <c r="E151" t="s">
        <v>154</v>
      </c>
      <c r="F151" t="s">
        <v>153</v>
      </c>
      <c r="G151">
        <v>89993.751434034421</v>
      </c>
      <c r="H151">
        <v>8.1999999999999993</v>
      </c>
      <c r="I151">
        <v>118.0478011472275</v>
      </c>
      <c r="J151">
        <v>9.6397705544933002E-2</v>
      </c>
      <c r="K151">
        <v>1.787954110898661</v>
      </c>
      <c r="L151">
        <v>33.879541108986608</v>
      </c>
      <c r="M151">
        <v>240</v>
      </c>
      <c r="N151">
        <v>2786.8738049713202</v>
      </c>
      <c r="O151">
        <v>0</v>
      </c>
      <c r="P151">
        <v>0</v>
      </c>
      <c r="Q151">
        <v>0</v>
      </c>
      <c r="R151">
        <v>41.584894837476099</v>
      </c>
      <c r="S151">
        <v>41.548087954110898</v>
      </c>
    </row>
    <row r="152" spans="1:19">
      <c r="A152" s="23">
        <v>148</v>
      </c>
      <c r="B152">
        <v>2045</v>
      </c>
      <c r="C152" t="s">
        <v>171</v>
      </c>
      <c r="D152" t="s">
        <v>175</v>
      </c>
      <c r="E152" t="s">
        <v>154</v>
      </c>
      <c r="F152" t="s">
        <v>153</v>
      </c>
      <c r="G152">
        <v>84783.915057915059</v>
      </c>
      <c r="H152">
        <v>8.4533590733590724</v>
      </c>
      <c r="I152">
        <v>113.37683397683401</v>
      </c>
      <c r="J152">
        <v>9.1393822393822294E-2</v>
      </c>
      <c r="K152">
        <v>1.792046332046332</v>
      </c>
      <c r="L152">
        <v>33.92046332046332</v>
      </c>
      <c r="M152">
        <v>217.91505791505799</v>
      </c>
      <c r="N152">
        <v>2719.9621621621618</v>
      </c>
      <c r="O152">
        <v>0</v>
      </c>
      <c r="P152">
        <v>0</v>
      </c>
      <c r="Q152">
        <v>0</v>
      </c>
      <c r="R152">
        <v>44.500077220077223</v>
      </c>
      <c r="S152">
        <v>44.462162162162173</v>
      </c>
    </row>
    <row r="153" spans="1:19">
      <c r="A153" s="23">
        <v>149</v>
      </c>
      <c r="B153">
        <v>2050</v>
      </c>
      <c r="C153" t="s">
        <v>171</v>
      </c>
      <c r="D153" t="s">
        <v>175</v>
      </c>
      <c r="E153" t="s">
        <v>154</v>
      </c>
      <c r="F153" t="s">
        <v>153</v>
      </c>
      <c r="G153">
        <v>89462.97232704403</v>
      </c>
      <c r="H153">
        <v>8.6474213836477993</v>
      </c>
      <c r="I153">
        <v>121.0251572327044</v>
      </c>
      <c r="J153">
        <v>8.5183647798742101E-2</v>
      </c>
      <c r="K153">
        <v>1.734213836477988</v>
      </c>
      <c r="L153">
        <v>33.342138364779878</v>
      </c>
      <c r="M153">
        <v>205.7861635220126</v>
      </c>
      <c r="N153">
        <v>2670.4930817610061</v>
      </c>
      <c r="O153">
        <v>0</v>
      </c>
      <c r="P153">
        <v>0</v>
      </c>
      <c r="Q153">
        <v>0</v>
      </c>
      <c r="R153">
        <v>47.452955974842773</v>
      </c>
      <c r="S153">
        <v>47.453220125786167</v>
      </c>
    </row>
    <row r="154" spans="1:19">
      <c r="A154" s="23">
        <v>150</v>
      </c>
      <c r="B154">
        <v>2025</v>
      </c>
      <c r="C154" t="s">
        <v>171</v>
      </c>
      <c r="D154" t="s">
        <v>176</v>
      </c>
      <c r="E154" t="s">
        <v>154</v>
      </c>
      <c r="F154" t="s">
        <v>180</v>
      </c>
      <c r="G154">
        <v>52176</v>
      </c>
      <c r="H154">
        <v>8.1999999999999993</v>
      </c>
      <c r="I154">
        <v>113</v>
      </c>
      <c r="J154">
        <v>0.17299999999999999</v>
      </c>
      <c r="K154">
        <v>1.8</v>
      </c>
      <c r="L154">
        <v>34</v>
      </c>
      <c r="M154">
        <v>240</v>
      </c>
      <c r="N154">
        <v>2812</v>
      </c>
      <c r="O154">
        <v>0</v>
      </c>
      <c r="P154">
        <v>0</v>
      </c>
      <c r="Q154">
        <v>0</v>
      </c>
      <c r="R154">
        <v>40.4</v>
      </c>
      <c r="S154">
        <v>40.36</v>
      </c>
    </row>
    <row r="155" spans="1:19">
      <c r="A155" s="23">
        <v>151</v>
      </c>
      <c r="B155">
        <v>2030</v>
      </c>
      <c r="C155" t="s">
        <v>171</v>
      </c>
      <c r="D155" t="s">
        <v>176</v>
      </c>
      <c r="E155" t="s">
        <v>154</v>
      </c>
      <c r="F155" t="s">
        <v>180</v>
      </c>
      <c r="G155">
        <v>48923</v>
      </c>
      <c r="H155">
        <v>8.1999999999999993</v>
      </c>
      <c r="I155">
        <v>113</v>
      </c>
      <c r="J155">
        <v>0.11899999999999999</v>
      </c>
      <c r="K155">
        <v>1.8</v>
      </c>
      <c r="L155">
        <v>34</v>
      </c>
      <c r="M155">
        <v>240</v>
      </c>
      <c r="N155">
        <v>2756</v>
      </c>
      <c r="O155">
        <v>0</v>
      </c>
      <c r="P155">
        <v>0</v>
      </c>
      <c r="Q155">
        <v>0</v>
      </c>
      <c r="R155">
        <v>41.9</v>
      </c>
      <c r="S155">
        <v>41.93</v>
      </c>
    </row>
    <row r="156" spans="1:19">
      <c r="A156" s="23">
        <v>152</v>
      </c>
      <c r="B156">
        <v>2035</v>
      </c>
      <c r="C156" t="s">
        <v>171</v>
      </c>
      <c r="D156" t="s">
        <v>176</v>
      </c>
      <c r="E156" t="s">
        <v>154</v>
      </c>
      <c r="F156" t="s">
        <v>180</v>
      </c>
      <c r="G156">
        <v>45630</v>
      </c>
      <c r="H156">
        <v>8.1</v>
      </c>
      <c r="I156">
        <v>113</v>
      </c>
      <c r="J156">
        <v>0.105</v>
      </c>
      <c r="K156">
        <v>1.8</v>
      </c>
      <c r="L156">
        <v>34</v>
      </c>
      <c r="M156">
        <v>240</v>
      </c>
      <c r="N156">
        <v>2731</v>
      </c>
      <c r="O156">
        <v>0</v>
      </c>
      <c r="P156">
        <v>0</v>
      </c>
      <c r="Q156">
        <v>0</v>
      </c>
      <c r="R156">
        <v>42.7</v>
      </c>
      <c r="S156">
        <v>42.71</v>
      </c>
    </row>
    <row r="157" spans="1:19">
      <c r="A157" s="23">
        <v>153</v>
      </c>
      <c r="B157">
        <v>2040</v>
      </c>
      <c r="C157" t="s">
        <v>171</v>
      </c>
      <c r="D157" t="s">
        <v>176</v>
      </c>
      <c r="E157" t="s">
        <v>154</v>
      </c>
      <c r="F157" t="s">
        <v>180</v>
      </c>
      <c r="G157">
        <v>43963</v>
      </c>
      <c r="H157">
        <v>8.1</v>
      </c>
      <c r="I157">
        <v>113</v>
      </c>
      <c r="J157">
        <v>9.1999999999999998E-2</v>
      </c>
      <c r="K157">
        <v>1.8</v>
      </c>
      <c r="L157">
        <v>34</v>
      </c>
      <c r="M157">
        <v>240</v>
      </c>
      <c r="N157">
        <v>2711</v>
      </c>
      <c r="O157">
        <v>0</v>
      </c>
      <c r="P157">
        <v>0</v>
      </c>
      <c r="Q157">
        <v>0</v>
      </c>
      <c r="R157">
        <v>43.5</v>
      </c>
      <c r="S157">
        <v>43.48</v>
      </c>
    </row>
    <row r="158" spans="1:19">
      <c r="A158" s="23">
        <v>154</v>
      </c>
      <c r="B158">
        <v>2020</v>
      </c>
      <c r="C158" t="s">
        <v>172</v>
      </c>
      <c r="D158" t="s">
        <v>174</v>
      </c>
      <c r="E158" t="s">
        <v>154</v>
      </c>
      <c r="F158" t="s">
        <v>179</v>
      </c>
      <c r="G158">
        <v>41261.587656303069</v>
      </c>
      <c r="H158">
        <v>7.9545327117231164</v>
      </c>
      <c r="I158">
        <v>111.06892463490691</v>
      </c>
      <c r="J158">
        <v>5.5041915465127003E-2</v>
      </c>
      <c r="K158">
        <v>1.199410911111797</v>
      </c>
      <c r="L158">
        <v>35.121028744326779</v>
      </c>
      <c r="M158">
        <v>158.4388897465189</v>
      </c>
      <c r="N158">
        <v>1842.5346383031281</v>
      </c>
      <c r="O158">
        <v>0</v>
      </c>
      <c r="P158">
        <v>0</v>
      </c>
      <c r="Q158">
        <v>0</v>
      </c>
      <c r="R158">
        <v>40.080728024946737</v>
      </c>
      <c r="S158">
        <v>40.07618827379666</v>
      </c>
    </row>
    <row r="159" spans="1:19">
      <c r="A159" s="23">
        <v>155</v>
      </c>
      <c r="B159">
        <v>2025</v>
      </c>
      <c r="C159" t="s">
        <v>172</v>
      </c>
      <c r="D159" t="s">
        <v>174</v>
      </c>
      <c r="E159" t="s">
        <v>154</v>
      </c>
      <c r="F159" t="s">
        <v>179</v>
      </c>
      <c r="G159">
        <v>39434.487336809507</v>
      </c>
      <c r="H159">
        <v>7.9496995922687876</v>
      </c>
      <c r="I159">
        <v>110.5414396048144</v>
      </c>
      <c r="J159">
        <v>5.29892774532481E-2</v>
      </c>
      <c r="K159">
        <v>1.218963911867331</v>
      </c>
      <c r="L159">
        <v>36.164959618928137</v>
      </c>
      <c r="M159">
        <v>150.69913651154579</v>
      </c>
      <c r="N159">
        <v>1779.8305710197201</v>
      </c>
      <c r="O159">
        <v>0</v>
      </c>
      <c r="P159">
        <v>0</v>
      </c>
      <c r="Q159">
        <v>0</v>
      </c>
      <c r="R159">
        <v>49.479027815893673</v>
      </c>
      <c r="S159">
        <v>49.465487758262441</v>
      </c>
    </row>
    <row r="160" spans="1:19">
      <c r="A160" s="23">
        <v>156</v>
      </c>
      <c r="B160">
        <v>2030</v>
      </c>
      <c r="C160" t="s">
        <v>172</v>
      </c>
      <c r="D160" t="s">
        <v>174</v>
      </c>
      <c r="E160" t="s">
        <v>154</v>
      </c>
      <c r="F160" t="s">
        <v>179</v>
      </c>
      <c r="G160">
        <v>38903.021998879827</v>
      </c>
      <c r="H160">
        <v>7.7816702968448546</v>
      </c>
      <c r="I160">
        <v>112.1004605140332</v>
      </c>
      <c r="J160">
        <v>5.7587696807517498E-2</v>
      </c>
      <c r="K160">
        <v>1.3165305868442341</v>
      </c>
      <c r="L160">
        <v>34.850115128508307</v>
      </c>
      <c r="M160">
        <v>156.58047793888849</v>
      </c>
      <c r="N160">
        <v>1769.755653743232</v>
      </c>
      <c r="O160">
        <v>0</v>
      </c>
      <c r="P160">
        <v>0</v>
      </c>
      <c r="Q160">
        <v>0</v>
      </c>
      <c r="R160">
        <v>48.391947227581063</v>
      </c>
      <c r="S160">
        <v>48.399947227581073</v>
      </c>
    </row>
    <row r="161" spans="1:19">
      <c r="A161" s="23">
        <v>157</v>
      </c>
      <c r="B161">
        <v>2035</v>
      </c>
      <c r="C161" t="s">
        <v>172</v>
      </c>
      <c r="D161" t="s">
        <v>174</v>
      </c>
      <c r="E161" t="s">
        <v>154</v>
      </c>
      <c r="F161" t="s">
        <v>179</v>
      </c>
      <c r="G161">
        <v>36872.478631540063</v>
      </c>
      <c r="H161">
        <v>7.62295125335676</v>
      </c>
      <c r="I161">
        <v>112.442872687704</v>
      </c>
      <c r="J161">
        <v>5.8183930478881103E-2</v>
      </c>
      <c r="K161">
        <v>1.373286180631121</v>
      </c>
      <c r="L161">
        <v>32.631175689570831</v>
      </c>
      <c r="M161">
        <v>159.24372822473569</v>
      </c>
      <c r="N161">
        <v>1750.2310049814821</v>
      </c>
      <c r="O161">
        <v>0</v>
      </c>
      <c r="P161">
        <v>0</v>
      </c>
      <c r="Q161">
        <v>0</v>
      </c>
      <c r="R161">
        <v>51.045164269099843</v>
      </c>
      <c r="S161">
        <v>51.038032963632183</v>
      </c>
    </row>
    <row r="162" spans="1:19">
      <c r="A162" s="23">
        <v>158</v>
      </c>
      <c r="B162">
        <v>2040</v>
      </c>
      <c r="C162" t="s">
        <v>172</v>
      </c>
      <c r="D162" t="s">
        <v>174</v>
      </c>
      <c r="E162" t="s">
        <v>154</v>
      </c>
      <c r="F162" t="s">
        <v>179</v>
      </c>
      <c r="G162">
        <v>36455.993763580627</v>
      </c>
      <c r="H162">
        <v>7.5720286743998262</v>
      </c>
      <c r="I162">
        <v>112.4020127222955</v>
      </c>
      <c r="J162">
        <v>5.9869658835036803E-2</v>
      </c>
      <c r="K162">
        <v>1.4009052655073491</v>
      </c>
      <c r="L162">
        <v>31.7596024446764</v>
      </c>
      <c r="M162">
        <v>162.4783399308086</v>
      </c>
      <c r="N162">
        <v>1741.506672968733</v>
      </c>
      <c r="O162">
        <v>0</v>
      </c>
      <c r="P162">
        <v>0</v>
      </c>
      <c r="Q162">
        <v>0</v>
      </c>
      <c r="R162">
        <v>51.025348747136171</v>
      </c>
      <c r="S162">
        <v>51.02671255358397</v>
      </c>
    </row>
    <row r="163" spans="1:19">
      <c r="A163" s="23">
        <v>159</v>
      </c>
      <c r="B163">
        <v>2045</v>
      </c>
      <c r="C163" t="s">
        <v>172</v>
      </c>
      <c r="D163" t="s">
        <v>174</v>
      </c>
      <c r="E163" t="s">
        <v>154</v>
      </c>
      <c r="F163" t="s">
        <v>179</v>
      </c>
      <c r="G163">
        <v>34052.534492169463</v>
      </c>
      <c r="H163">
        <v>7.7240944343476157</v>
      </c>
      <c r="I163">
        <v>113.48366412946341</v>
      </c>
      <c r="J163">
        <v>5.9043870224749398E-2</v>
      </c>
      <c r="K163">
        <v>1.4664195442631021</v>
      </c>
      <c r="L163">
        <v>32.81090337633983</v>
      </c>
      <c r="M163">
        <v>151.59261991734601</v>
      </c>
      <c r="N163">
        <v>1729.330334275038</v>
      </c>
      <c r="O163">
        <v>0</v>
      </c>
      <c r="P163">
        <v>0</v>
      </c>
      <c r="Q163">
        <v>0</v>
      </c>
      <c r="R163">
        <v>53.206765875515103</v>
      </c>
      <c r="S163">
        <v>53.200378241232251</v>
      </c>
    </row>
    <row r="164" spans="1:19">
      <c r="A164" s="23">
        <v>160</v>
      </c>
      <c r="B164">
        <v>2050</v>
      </c>
      <c r="C164" t="s">
        <v>172</v>
      </c>
      <c r="D164" t="s">
        <v>174</v>
      </c>
      <c r="E164" t="s">
        <v>154</v>
      </c>
      <c r="F164" t="s">
        <v>179</v>
      </c>
      <c r="G164">
        <v>33484.488165770919</v>
      </c>
      <c r="H164">
        <v>7.8300542338475454</v>
      </c>
      <c r="I164">
        <v>113.0847197510257</v>
      </c>
      <c r="J164">
        <v>5.8823486251994801E-2</v>
      </c>
      <c r="K164">
        <v>1.4699317032607571</v>
      </c>
      <c r="L164">
        <v>31.7068865369212</v>
      </c>
      <c r="M164">
        <v>148.63006034814831</v>
      </c>
      <c r="N164">
        <v>1714.6887148351279</v>
      </c>
      <c r="O164">
        <v>0</v>
      </c>
      <c r="P164">
        <v>0</v>
      </c>
      <c r="Q164">
        <v>0</v>
      </c>
      <c r="R164">
        <v>54.187096991152607</v>
      </c>
      <c r="S164">
        <v>54.180182267305</v>
      </c>
    </row>
    <row r="165" spans="1:19">
      <c r="A165" s="23">
        <v>161</v>
      </c>
      <c r="B165">
        <v>2020</v>
      </c>
      <c r="C165" t="s">
        <v>172</v>
      </c>
      <c r="D165" t="s">
        <v>175</v>
      </c>
      <c r="E165" t="s">
        <v>154</v>
      </c>
      <c r="F165" t="s">
        <v>153</v>
      </c>
      <c r="G165">
        <v>48954.110778854221</v>
      </c>
      <c r="H165">
        <v>8.0112365550385238</v>
      </c>
      <c r="I165">
        <v>174.24026241513471</v>
      </c>
      <c r="J165">
        <v>6.1781493630330302E-2</v>
      </c>
      <c r="K165">
        <v>1.510084674651003</v>
      </c>
      <c r="L165">
        <v>44.329178427034861</v>
      </c>
      <c r="M165">
        <v>169.03597528415591</v>
      </c>
      <c r="N165">
        <v>2277.2318712335041</v>
      </c>
      <c r="O165">
        <v>0</v>
      </c>
      <c r="P165">
        <v>0</v>
      </c>
      <c r="Q165">
        <v>0</v>
      </c>
      <c r="R165">
        <v>35.485466473415208</v>
      </c>
      <c r="S165">
        <v>35.471172171790371</v>
      </c>
    </row>
    <row r="166" spans="1:19">
      <c r="A166" s="23">
        <v>162</v>
      </c>
      <c r="B166">
        <v>2025</v>
      </c>
      <c r="C166" t="s">
        <v>172</v>
      </c>
      <c r="D166" t="s">
        <v>175</v>
      </c>
      <c r="E166" t="s">
        <v>154</v>
      </c>
      <c r="F166" t="s">
        <v>153</v>
      </c>
      <c r="G166">
        <v>49777.20775453579</v>
      </c>
      <c r="H166">
        <v>7.9411653424139237</v>
      </c>
      <c r="I166">
        <v>172.1018503504315</v>
      </c>
      <c r="J166">
        <v>6.17906599643262E-2</v>
      </c>
      <c r="K166">
        <v>1.5466010846260561</v>
      </c>
      <c r="L166">
        <v>42.455795182242397</v>
      </c>
      <c r="M166">
        <v>171.6688827630939</v>
      </c>
      <c r="N166">
        <v>2245.77166999982</v>
      </c>
      <c r="O166">
        <v>0</v>
      </c>
      <c r="P166">
        <v>0</v>
      </c>
      <c r="Q166">
        <v>0</v>
      </c>
      <c r="R166">
        <v>41.959063474046452</v>
      </c>
      <c r="S166">
        <v>41.937663369547593</v>
      </c>
    </row>
    <row r="167" spans="1:19">
      <c r="A167" s="23">
        <v>163</v>
      </c>
      <c r="B167">
        <v>2030</v>
      </c>
      <c r="C167" t="s">
        <v>172</v>
      </c>
      <c r="D167" t="s">
        <v>175</v>
      </c>
      <c r="E167" t="s">
        <v>154</v>
      </c>
      <c r="F167" t="s">
        <v>153</v>
      </c>
      <c r="G167">
        <v>57186.177259070952</v>
      </c>
      <c r="H167">
        <v>7.8907172020645557</v>
      </c>
      <c r="I167">
        <v>158.56289962252521</v>
      </c>
      <c r="J167">
        <v>6.7929820506894695E-2</v>
      </c>
      <c r="K167">
        <v>1.6227486326169021</v>
      </c>
      <c r="L167">
        <v>37.551960557738241</v>
      </c>
      <c r="M167">
        <v>181.9544719204992</v>
      </c>
      <c r="N167">
        <v>2206.0412911177882</v>
      </c>
      <c r="O167">
        <v>0</v>
      </c>
      <c r="P167">
        <v>0</v>
      </c>
      <c r="Q167">
        <v>0</v>
      </c>
      <c r="R167">
        <v>40.699414528926887</v>
      </c>
      <c r="S167">
        <v>40.699963022879601</v>
      </c>
    </row>
    <row r="168" spans="1:19">
      <c r="A168" s="23">
        <v>164</v>
      </c>
      <c r="B168">
        <v>2035</v>
      </c>
      <c r="C168" t="s">
        <v>172</v>
      </c>
      <c r="D168" t="s">
        <v>175</v>
      </c>
      <c r="E168" t="s">
        <v>154</v>
      </c>
      <c r="F168" t="s">
        <v>153</v>
      </c>
      <c r="G168">
        <v>53557.154850954561</v>
      </c>
      <c r="H168">
        <v>8.1937702355699464</v>
      </c>
      <c r="I168">
        <v>154.73685385731829</v>
      </c>
      <c r="J168">
        <v>6.6968851177849703E-2</v>
      </c>
      <c r="K168">
        <v>1.5906553533549179</v>
      </c>
      <c r="L168">
        <v>38.546723233225407</v>
      </c>
      <c r="M168">
        <v>156.51557441107511</v>
      </c>
      <c r="N168">
        <v>2153.677793904209</v>
      </c>
      <c r="O168">
        <v>0</v>
      </c>
      <c r="P168">
        <v>0</v>
      </c>
      <c r="Q168">
        <v>0</v>
      </c>
      <c r="R168">
        <v>43.873361616612712</v>
      </c>
      <c r="S168">
        <v>43.88336161661271</v>
      </c>
    </row>
    <row r="169" spans="1:19">
      <c r="A169" s="23">
        <v>165</v>
      </c>
      <c r="B169">
        <v>2040</v>
      </c>
      <c r="C169" t="s">
        <v>172</v>
      </c>
      <c r="D169" t="s">
        <v>175</v>
      </c>
      <c r="E169" t="s">
        <v>154</v>
      </c>
      <c r="F169" t="s">
        <v>153</v>
      </c>
      <c r="G169">
        <v>66108</v>
      </c>
      <c r="H169">
        <v>8.1</v>
      </c>
      <c r="I169">
        <v>113</v>
      </c>
      <c r="J169">
        <v>0.09</v>
      </c>
      <c r="K169">
        <v>1.5</v>
      </c>
      <c r="L169">
        <v>30</v>
      </c>
      <c r="M169">
        <v>200</v>
      </c>
      <c r="N169">
        <v>2411</v>
      </c>
      <c r="O169">
        <v>0</v>
      </c>
      <c r="P169">
        <v>0</v>
      </c>
      <c r="Q169">
        <v>0</v>
      </c>
      <c r="R169">
        <v>33.6</v>
      </c>
      <c r="S169">
        <v>33.6</v>
      </c>
    </row>
    <row r="170" spans="1:19">
      <c r="A170" s="23">
        <v>166</v>
      </c>
      <c r="B170">
        <v>2045</v>
      </c>
      <c r="C170" t="s">
        <v>172</v>
      </c>
      <c r="D170" t="s">
        <v>175</v>
      </c>
      <c r="E170" t="s">
        <v>154</v>
      </c>
      <c r="F170" t="s">
        <v>153</v>
      </c>
      <c r="G170">
        <v>69097.429519071316</v>
      </c>
      <c r="H170">
        <v>7.7771697070204526</v>
      </c>
      <c r="I170">
        <v>109.7716970702045</v>
      </c>
      <c r="J170">
        <v>8.6754007739082303E-2</v>
      </c>
      <c r="K170">
        <v>1.6614151464897731</v>
      </c>
      <c r="L170">
        <v>32.01768933112217</v>
      </c>
      <c r="M170">
        <v>216.14151464897731</v>
      </c>
      <c r="N170">
        <v>2422.1061359867331</v>
      </c>
      <c r="O170">
        <v>0</v>
      </c>
      <c r="P170">
        <v>0</v>
      </c>
      <c r="Q170">
        <v>0</v>
      </c>
      <c r="R170">
        <v>36.198396904367051</v>
      </c>
      <c r="S170">
        <v>36.204538419016018</v>
      </c>
    </row>
    <row r="171" spans="1:19">
      <c r="A171" s="23">
        <v>167</v>
      </c>
      <c r="B171">
        <v>2050</v>
      </c>
      <c r="C171" t="s">
        <v>172</v>
      </c>
      <c r="D171" t="s">
        <v>175</v>
      </c>
      <c r="E171" t="s">
        <v>154</v>
      </c>
      <c r="F171" t="s">
        <v>153</v>
      </c>
      <c r="G171">
        <v>73535</v>
      </c>
      <c r="H171">
        <v>7.3</v>
      </c>
      <c r="I171">
        <v>105</v>
      </c>
      <c r="J171">
        <v>7.9000000000000001E-2</v>
      </c>
      <c r="K171">
        <v>1.9</v>
      </c>
      <c r="L171">
        <v>35</v>
      </c>
      <c r="M171">
        <v>240</v>
      </c>
      <c r="N171">
        <v>2439</v>
      </c>
      <c r="O171">
        <v>0</v>
      </c>
      <c r="P171">
        <v>0</v>
      </c>
      <c r="Q171">
        <v>0</v>
      </c>
      <c r="R171">
        <v>39.9</v>
      </c>
      <c r="S171">
        <v>39.89</v>
      </c>
    </row>
    <row r="172" spans="1:19">
      <c r="A172" s="23">
        <v>168</v>
      </c>
      <c r="B172">
        <v>2020</v>
      </c>
      <c r="C172" t="s">
        <v>173</v>
      </c>
      <c r="D172" t="s">
        <v>174</v>
      </c>
      <c r="E172" t="s">
        <v>154</v>
      </c>
      <c r="F172" t="s">
        <v>179</v>
      </c>
      <c r="G172">
        <v>39090.002563259943</v>
      </c>
      <c r="H172">
        <v>7.8875418994413407</v>
      </c>
      <c r="I172">
        <v>106.6862635557016</v>
      </c>
      <c r="J172">
        <v>4.5266874794610501E-2</v>
      </c>
      <c r="K172">
        <v>15.78341110745974</v>
      </c>
      <c r="L172">
        <v>104.38281301347359</v>
      </c>
      <c r="M172">
        <v>71.163095629313176</v>
      </c>
      <c r="N172">
        <v>1862.7103516266841</v>
      </c>
      <c r="O172">
        <v>39.287906671048297</v>
      </c>
      <c r="P172">
        <v>0.32774140650673678</v>
      </c>
      <c r="Q172">
        <v>0.63578639500492928</v>
      </c>
      <c r="R172">
        <f t="shared" ref="R172:R186" si="3">(1/P172*33.71)*Q172+(1-Q172)*S172</f>
        <v>79.955959701712715</v>
      </c>
      <c r="S172">
        <v>39.981604337824521</v>
      </c>
    </row>
    <row r="173" spans="1:19">
      <c r="A173" s="23">
        <v>169</v>
      </c>
      <c r="B173">
        <v>2025</v>
      </c>
      <c r="C173" t="s">
        <v>173</v>
      </c>
      <c r="D173" t="s">
        <v>174</v>
      </c>
      <c r="E173" t="s">
        <v>154</v>
      </c>
      <c r="F173" t="s">
        <v>179</v>
      </c>
      <c r="G173">
        <v>35425.938335189312</v>
      </c>
      <c r="H173">
        <v>7.573247262435042</v>
      </c>
      <c r="I173">
        <v>111.1237472160356</v>
      </c>
      <c r="J173">
        <v>4.56902955642167E-2</v>
      </c>
      <c r="K173">
        <v>17.33866114513734</v>
      </c>
      <c r="L173">
        <v>109.8777143652561</v>
      </c>
      <c r="M173">
        <v>70.809774034892357</v>
      </c>
      <c r="N173">
        <v>1781.831442557535</v>
      </c>
      <c r="O173">
        <v>44.482484224201933</v>
      </c>
      <c r="P173">
        <v>0.3240808625649591</v>
      </c>
      <c r="Q173">
        <v>0.66805586488492941</v>
      </c>
      <c r="R173">
        <f t="shared" si="3"/>
        <v>85.261002809983452</v>
      </c>
      <c r="S173">
        <v>47.513022341314027</v>
      </c>
    </row>
    <row r="174" spans="1:19">
      <c r="A174" s="23">
        <v>170</v>
      </c>
      <c r="B174">
        <v>2030</v>
      </c>
      <c r="C174" t="s">
        <v>173</v>
      </c>
      <c r="D174" t="s">
        <v>174</v>
      </c>
      <c r="E174" t="s">
        <v>154</v>
      </c>
      <c r="F174" t="s">
        <v>179</v>
      </c>
      <c r="G174">
        <v>36411.167770740321</v>
      </c>
      <c r="H174">
        <v>7.0782504412833562</v>
      </c>
      <c r="I174">
        <v>113.1561727754127</v>
      </c>
      <c r="J174">
        <v>4.7546402242757697E-2</v>
      </c>
      <c r="K174">
        <v>19.740441283355828</v>
      </c>
      <c r="L174">
        <v>116.74576887135289</v>
      </c>
      <c r="M174">
        <v>75.347419790260616</v>
      </c>
      <c r="N174">
        <v>1757.668445644274</v>
      </c>
      <c r="O174">
        <v>56.928522479493303</v>
      </c>
      <c r="P174">
        <v>0.32233692243796069</v>
      </c>
      <c r="Q174">
        <v>0.69620724743017337</v>
      </c>
      <c r="R174">
        <f t="shared" si="3"/>
        <v>86.517712092632635</v>
      </c>
      <c r="S174">
        <v>45.124012978922238</v>
      </c>
    </row>
    <row r="175" spans="1:19">
      <c r="A175" s="23">
        <v>171</v>
      </c>
      <c r="B175">
        <v>2035</v>
      </c>
      <c r="C175" t="s">
        <v>173</v>
      </c>
      <c r="D175" t="s">
        <v>174</v>
      </c>
      <c r="E175" t="s">
        <v>154</v>
      </c>
      <c r="F175" t="s">
        <v>179</v>
      </c>
      <c r="G175">
        <v>37151.236406410819</v>
      </c>
      <c r="H175">
        <v>6.4974327304808108</v>
      </c>
      <c r="I175">
        <v>114.3510513159829</v>
      </c>
      <c r="J175">
        <v>4.8563549478017901E-2</v>
      </c>
      <c r="K175">
        <v>23.464689016321131</v>
      </c>
      <c r="L175">
        <v>127.2301720335245</v>
      </c>
      <c r="M175">
        <v>79.195956476988684</v>
      </c>
      <c r="N175">
        <v>1777.5637406263779</v>
      </c>
      <c r="O175">
        <v>74.897073959711804</v>
      </c>
      <c r="P175">
        <v>0.32740879282458463</v>
      </c>
      <c r="Q175">
        <v>0.75857373915600645</v>
      </c>
      <c r="R175">
        <f t="shared" si="3"/>
        <v>89.012762256310666</v>
      </c>
      <c r="S175">
        <v>45.189912659902951</v>
      </c>
    </row>
    <row r="176" spans="1:19">
      <c r="A176" s="23">
        <v>172</v>
      </c>
      <c r="B176">
        <v>2040</v>
      </c>
      <c r="C176" t="s">
        <v>173</v>
      </c>
      <c r="D176" t="s">
        <v>174</v>
      </c>
      <c r="E176" t="s">
        <v>154</v>
      </c>
      <c r="F176" t="s">
        <v>179</v>
      </c>
      <c r="G176">
        <v>35888.917373817727</v>
      </c>
      <c r="H176">
        <v>6.5094780341200398</v>
      </c>
      <c r="I176">
        <v>113.7965614779457</v>
      </c>
      <c r="J176">
        <v>4.8158556527888197E-2</v>
      </c>
      <c r="K176">
        <v>23.032707946610088</v>
      </c>
      <c r="L176">
        <v>125.8964023689561</v>
      </c>
      <c r="M176">
        <v>77.972664191637932</v>
      </c>
      <c r="N176">
        <v>1741.1461813842479</v>
      </c>
      <c r="O176">
        <v>72.228564483337749</v>
      </c>
      <c r="P176">
        <v>0.32745549367983739</v>
      </c>
      <c r="Q176">
        <v>0.75742044550517107</v>
      </c>
      <c r="R176">
        <f t="shared" si="3"/>
        <v>89.517291628270158</v>
      </c>
      <c r="S176">
        <v>47.590267833465923</v>
      </c>
    </row>
    <row r="177" spans="1:19">
      <c r="A177" s="23">
        <v>173</v>
      </c>
      <c r="B177">
        <v>2045</v>
      </c>
      <c r="C177" t="s">
        <v>173</v>
      </c>
      <c r="D177" t="s">
        <v>174</v>
      </c>
      <c r="E177" t="s">
        <v>154</v>
      </c>
      <c r="F177" t="s">
        <v>179</v>
      </c>
      <c r="G177">
        <v>36293.781440512852</v>
      </c>
      <c r="H177">
        <v>6.5988467098233921</v>
      </c>
      <c r="I177">
        <v>115.8965809817108</v>
      </c>
      <c r="J177">
        <v>5.0564452265728102E-2</v>
      </c>
      <c r="K177">
        <v>21.890283451700089</v>
      </c>
      <c r="L177">
        <v>122.5292564892213</v>
      </c>
      <c r="M177">
        <v>78.249512915592987</v>
      </c>
      <c r="N177">
        <v>1786.820721513418</v>
      </c>
      <c r="O177">
        <v>62.16476022877255</v>
      </c>
      <c r="P177">
        <v>0.34114860788133999</v>
      </c>
      <c r="Q177">
        <v>0.72082395826786494</v>
      </c>
      <c r="R177">
        <f t="shared" si="3"/>
        <v>84.342130079899547</v>
      </c>
      <c r="S177">
        <v>46.978163534661562</v>
      </c>
    </row>
    <row r="178" spans="1:19">
      <c r="A178" s="23">
        <v>174</v>
      </c>
      <c r="B178">
        <v>2050</v>
      </c>
      <c r="C178" t="s">
        <v>173</v>
      </c>
      <c r="D178" t="s">
        <v>174</v>
      </c>
      <c r="E178" t="s">
        <v>154</v>
      </c>
      <c r="F178" t="s">
        <v>179</v>
      </c>
      <c r="G178">
        <v>35435.040488117207</v>
      </c>
      <c r="H178">
        <v>6.6608564649165762</v>
      </c>
      <c r="I178">
        <v>116.3417950359685</v>
      </c>
      <c r="J178">
        <v>5.1054385898836097E-2</v>
      </c>
      <c r="K178">
        <v>21.44460095664947</v>
      </c>
      <c r="L178">
        <v>121.21987872396519</v>
      </c>
      <c r="M178">
        <v>76.257240781891454</v>
      </c>
      <c r="N178">
        <v>1774.0022974652561</v>
      </c>
      <c r="O178">
        <v>58.594403223984031</v>
      </c>
      <c r="P178">
        <v>0.34616183947873908</v>
      </c>
      <c r="Q178">
        <v>0.70816692403299297</v>
      </c>
      <c r="R178">
        <f t="shared" si="3"/>
        <v>82.765794869156707</v>
      </c>
      <c r="S178">
        <v>47.297397084855561</v>
      </c>
    </row>
    <row r="179" spans="1:19">
      <c r="A179" s="23">
        <v>175</v>
      </c>
      <c r="B179">
        <v>2020</v>
      </c>
      <c r="C179" t="s">
        <v>173</v>
      </c>
      <c r="D179" t="s">
        <v>175</v>
      </c>
      <c r="E179" t="s">
        <v>154</v>
      </c>
      <c r="F179" t="s">
        <v>153</v>
      </c>
      <c r="G179">
        <v>96147.718579234977</v>
      </c>
      <c r="H179">
        <v>7.8961748633879782</v>
      </c>
      <c r="I179">
        <v>145.88524590163931</v>
      </c>
      <c r="J179">
        <v>6.5989071038251301E-2</v>
      </c>
      <c r="K179">
        <v>17.282240437158471</v>
      </c>
      <c r="L179">
        <v>108.8934426229508</v>
      </c>
      <c r="M179">
        <v>79.453551912568301</v>
      </c>
      <c r="N179">
        <v>2640.1393442622962</v>
      </c>
      <c r="O179">
        <v>27.96994535519126</v>
      </c>
      <c r="P179">
        <v>0.49585519125683059</v>
      </c>
      <c r="Q179">
        <v>0.53972677595628415</v>
      </c>
      <c r="R179">
        <f t="shared" si="3"/>
        <v>50.664001791669918</v>
      </c>
      <c r="S179">
        <v>30.35469945355192</v>
      </c>
    </row>
    <row r="180" spans="1:19">
      <c r="A180" s="23">
        <v>176</v>
      </c>
      <c r="B180">
        <v>2025</v>
      </c>
      <c r="C180" t="s">
        <v>173</v>
      </c>
      <c r="D180" t="s">
        <v>175</v>
      </c>
      <c r="E180" t="s">
        <v>154</v>
      </c>
      <c r="F180" t="s">
        <v>153</v>
      </c>
      <c r="G180">
        <v>48303.992835689292</v>
      </c>
      <c r="H180">
        <v>7.327789259044942</v>
      </c>
      <c r="I180">
        <v>176.6291918106418</v>
      </c>
      <c r="J180">
        <v>6.1315642996886202E-2</v>
      </c>
      <c r="K180">
        <v>17.3</v>
      </c>
      <c r="L180">
        <v>109</v>
      </c>
      <c r="M180">
        <v>78.080956711030282</v>
      </c>
      <c r="N180">
        <v>2330.0141357361331</v>
      </c>
      <c r="O180">
        <v>32.800336171502579</v>
      </c>
      <c r="P180">
        <v>0.43307842164724031</v>
      </c>
      <c r="Q180">
        <v>0.59719379460472299</v>
      </c>
      <c r="R180">
        <f t="shared" si="3"/>
        <v>61.596998057482821</v>
      </c>
      <c r="S180">
        <v>37.518214984431403</v>
      </c>
    </row>
    <row r="181" spans="1:19">
      <c r="A181" s="23">
        <v>177</v>
      </c>
      <c r="B181">
        <v>2030</v>
      </c>
      <c r="C181" t="s">
        <v>173</v>
      </c>
      <c r="D181" t="s">
        <v>175</v>
      </c>
      <c r="E181" t="s">
        <v>154</v>
      </c>
      <c r="F181" t="s">
        <v>153</v>
      </c>
      <c r="G181">
        <v>88379</v>
      </c>
      <c r="H181">
        <v>8.1</v>
      </c>
      <c r="I181">
        <v>142</v>
      </c>
      <c r="J181">
        <v>7.3999999999999996E-2</v>
      </c>
      <c r="K181">
        <v>17.3</v>
      </c>
      <c r="L181">
        <v>109</v>
      </c>
      <c r="M181">
        <v>80</v>
      </c>
      <c r="N181">
        <v>2674</v>
      </c>
      <c r="O181">
        <v>27</v>
      </c>
      <c r="P181">
        <v>0.52100000000000002</v>
      </c>
      <c r="Q181">
        <v>0.52</v>
      </c>
      <c r="R181">
        <f t="shared" si="3"/>
        <v>50.013297504798473</v>
      </c>
      <c r="S181">
        <v>34.1</v>
      </c>
    </row>
    <row r="182" spans="1:19">
      <c r="A182" s="23">
        <v>178</v>
      </c>
      <c r="B182">
        <v>2035</v>
      </c>
      <c r="C182" t="s">
        <v>173</v>
      </c>
      <c r="D182" t="s">
        <v>175</v>
      </c>
      <c r="E182" t="s">
        <v>154</v>
      </c>
      <c r="F182" t="s">
        <v>153</v>
      </c>
      <c r="G182">
        <v>54075.832336655592</v>
      </c>
      <c r="H182">
        <v>7.0350166112956813</v>
      </c>
      <c r="I182">
        <v>130.46267995570321</v>
      </c>
      <c r="J182">
        <v>6.3462679955703205E-2</v>
      </c>
      <c r="K182">
        <v>25.7311184939092</v>
      </c>
      <c r="L182">
        <v>133.84961240310079</v>
      </c>
      <c r="M182">
        <v>112.83698781838319</v>
      </c>
      <c r="N182">
        <v>2317.430343300111</v>
      </c>
      <c r="O182">
        <v>65.161904761904765</v>
      </c>
      <c r="P182">
        <v>0.43302635658914729</v>
      </c>
      <c r="Q182">
        <v>0.75962126245847172</v>
      </c>
      <c r="R182">
        <f t="shared" si="3"/>
        <v>67.260142381746135</v>
      </c>
      <c r="S182">
        <v>33.803156146179397</v>
      </c>
    </row>
    <row r="183" spans="1:19">
      <c r="A183" s="23">
        <v>179</v>
      </c>
      <c r="B183">
        <v>2040</v>
      </c>
      <c r="C183" t="s">
        <v>173</v>
      </c>
      <c r="D183" t="s">
        <v>175</v>
      </c>
      <c r="E183" t="s">
        <v>154</v>
      </c>
      <c r="F183" t="s">
        <v>153</v>
      </c>
      <c r="G183">
        <v>52494.444045051518</v>
      </c>
      <c r="H183">
        <v>7.1034267912772586</v>
      </c>
      <c r="I183">
        <v>126.1833213515456</v>
      </c>
      <c r="J183">
        <v>6.4503714354181604E-2</v>
      </c>
      <c r="K183">
        <v>26.8</v>
      </c>
      <c r="L183">
        <v>137</v>
      </c>
      <c r="M183">
        <v>111.2101605559549</v>
      </c>
      <c r="N183">
        <v>2290.7510184519529</v>
      </c>
      <c r="O183">
        <v>68.278696381500126</v>
      </c>
      <c r="P183">
        <v>0.4349880182123172</v>
      </c>
      <c r="Q183">
        <v>0.78217589264318232</v>
      </c>
      <c r="R183">
        <f t="shared" si="3"/>
        <v>67.803054701434903</v>
      </c>
      <c r="S183">
        <v>32.995653007428707</v>
      </c>
    </row>
    <row r="184" spans="1:19">
      <c r="A184" s="23">
        <v>180</v>
      </c>
      <c r="B184">
        <v>2045</v>
      </c>
      <c r="C184" t="s">
        <v>173</v>
      </c>
      <c r="D184" t="s">
        <v>175</v>
      </c>
      <c r="E184" t="s">
        <v>154</v>
      </c>
      <c r="F184" t="s">
        <v>153</v>
      </c>
      <c r="G184">
        <v>54116.845969289832</v>
      </c>
      <c r="H184">
        <v>7.185292706333974</v>
      </c>
      <c r="I184">
        <v>124.3618042226488</v>
      </c>
      <c r="J184">
        <v>6.4381477927063294E-2</v>
      </c>
      <c r="K184">
        <v>26.8</v>
      </c>
      <c r="L184">
        <v>137</v>
      </c>
      <c r="M184">
        <v>108.6465930902111</v>
      </c>
      <c r="N184">
        <v>2299.186900191939</v>
      </c>
      <c r="O184">
        <v>68.337092130518229</v>
      </c>
      <c r="P184">
        <v>0.43458469289827251</v>
      </c>
      <c r="Q184">
        <v>0.78199376199616133</v>
      </c>
      <c r="R184">
        <f t="shared" si="3"/>
        <v>67.987771027905467</v>
      </c>
      <c r="S184">
        <v>33.622142514395392</v>
      </c>
    </row>
    <row r="185" spans="1:19">
      <c r="A185" s="23">
        <v>181</v>
      </c>
      <c r="B185">
        <v>2050</v>
      </c>
      <c r="C185" t="s">
        <v>173</v>
      </c>
      <c r="D185" t="s">
        <v>175</v>
      </c>
      <c r="E185" t="s">
        <v>154</v>
      </c>
      <c r="F185" t="s">
        <v>153</v>
      </c>
      <c r="G185">
        <v>73483</v>
      </c>
      <c r="H185">
        <v>8.1</v>
      </c>
      <c r="I185">
        <v>104</v>
      </c>
      <c r="J185">
        <v>6.2E-2</v>
      </c>
      <c r="K185">
        <v>26.8</v>
      </c>
      <c r="L185">
        <v>137</v>
      </c>
      <c r="M185">
        <v>80</v>
      </c>
      <c r="N185">
        <v>2424</v>
      </c>
      <c r="O185">
        <v>69</v>
      </c>
      <c r="P185">
        <v>0.43</v>
      </c>
      <c r="Q185">
        <v>0.78</v>
      </c>
      <c r="R185">
        <f t="shared" si="3"/>
        <v>69.028772093023264</v>
      </c>
      <c r="S185">
        <v>35.82</v>
      </c>
    </row>
    <row r="186" spans="1:19">
      <c r="A186" s="23">
        <v>182</v>
      </c>
      <c r="B186">
        <v>2020</v>
      </c>
      <c r="C186" t="s">
        <v>173</v>
      </c>
      <c r="D186" t="s">
        <v>176</v>
      </c>
      <c r="E186" t="s">
        <v>154</v>
      </c>
      <c r="F186" t="s">
        <v>180</v>
      </c>
      <c r="G186">
        <v>38500</v>
      </c>
      <c r="H186">
        <v>7.8</v>
      </c>
      <c r="I186">
        <v>126</v>
      </c>
      <c r="J186">
        <v>6.4000000000000001E-2</v>
      </c>
      <c r="K186">
        <v>17.3</v>
      </c>
      <c r="L186">
        <v>109</v>
      </c>
      <c r="M186">
        <v>79</v>
      </c>
      <c r="N186">
        <v>2596</v>
      </c>
      <c r="O186">
        <v>30</v>
      </c>
      <c r="P186">
        <v>0.47599999999999998</v>
      </c>
      <c r="Q186">
        <v>0.56000000000000005</v>
      </c>
      <c r="R186">
        <f t="shared" si="3"/>
        <v>52.942423529411769</v>
      </c>
      <c r="S186">
        <v>30.19</v>
      </c>
    </row>
  </sheetData>
  <mergeCells count="1">
    <mergeCell ref="C2:S2"/>
  </mergeCells>
  <conditionalFormatting sqref="C2">
    <cfRule type="notContainsErrors" dxfId="7" priority="1">
      <formula>NOT(ISERROR(C2))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224A-38B3-4156-A8D4-B5966AFB2C4E}">
  <dimension ref="A1:S195"/>
  <sheetViews>
    <sheetView topLeftCell="B1" workbookViewId="0">
      <selection activeCell="K10" sqref="K10"/>
    </sheetView>
  </sheetViews>
  <sheetFormatPr defaultRowHeight="15"/>
  <cols>
    <col min="1" max="1" width="0" hidden="1" customWidth="1"/>
    <col min="2" max="2" width="10.28515625" customWidth="1"/>
  </cols>
  <sheetData>
    <row r="1" spans="1:19">
      <c r="B1" s="6" t="s">
        <v>22</v>
      </c>
    </row>
    <row r="2" spans="1:19">
      <c r="B2" s="21" t="s">
        <v>148</v>
      </c>
      <c r="C2" s="54" t="s">
        <v>85</v>
      </c>
      <c r="D2" s="54"/>
      <c r="E2" s="54"/>
      <c r="F2" s="54"/>
      <c r="G2" s="54"/>
      <c r="H2" s="54"/>
      <c r="I2" s="54"/>
      <c r="J2" s="54"/>
      <c r="K2" s="54"/>
      <c r="L2" s="54"/>
      <c r="M2" s="54"/>
      <c r="N2" s="54"/>
      <c r="O2" s="54"/>
      <c r="P2" s="54"/>
      <c r="Q2" s="54"/>
      <c r="R2" s="54"/>
      <c r="S2" s="54"/>
    </row>
    <row r="3" spans="1:19" s="28" customFormat="1" ht="86.45" customHeight="1">
      <c r="B3" s="24" t="s">
        <v>89</v>
      </c>
      <c r="C3" s="24" t="s">
        <v>162</v>
      </c>
      <c r="D3" s="24" t="s">
        <v>163</v>
      </c>
      <c r="E3" s="24" t="s">
        <v>177</v>
      </c>
      <c r="F3" s="24" t="s">
        <v>150</v>
      </c>
      <c r="G3" s="24" t="s">
        <v>54</v>
      </c>
      <c r="H3" s="24" t="s">
        <v>156</v>
      </c>
      <c r="I3" s="24" t="s">
        <v>58</v>
      </c>
      <c r="J3" s="24" t="s">
        <v>60</v>
      </c>
      <c r="K3" s="24" t="s">
        <v>157</v>
      </c>
      <c r="L3" s="24" t="s">
        <v>178</v>
      </c>
      <c r="M3" s="24" t="s">
        <v>158</v>
      </c>
      <c r="N3" s="24" t="s">
        <v>67</v>
      </c>
      <c r="O3" s="24" t="s">
        <v>69</v>
      </c>
      <c r="P3" s="24" t="s">
        <v>159</v>
      </c>
      <c r="Q3" s="24" t="s">
        <v>73</v>
      </c>
      <c r="R3" s="24" t="s">
        <v>161</v>
      </c>
      <c r="S3" s="24" t="s">
        <v>160</v>
      </c>
    </row>
    <row r="4" spans="1:19">
      <c r="A4" s="23">
        <v>0</v>
      </c>
      <c r="B4">
        <v>2020</v>
      </c>
      <c r="C4" t="s">
        <v>166</v>
      </c>
      <c r="D4" t="s">
        <v>167</v>
      </c>
      <c r="E4" t="s">
        <v>80</v>
      </c>
      <c r="F4" t="s">
        <v>179</v>
      </c>
      <c r="G4">
        <v>27438</v>
      </c>
      <c r="H4">
        <v>10.7</v>
      </c>
      <c r="I4">
        <v>101</v>
      </c>
      <c r="J4">
        <v>0.04</v>
      </c>
      <c r="K4">
        <v>0</v>
      </c>
      <c r="L4">
        <v>0</v>
      </c>
      <c r="M4">
        <v>81</v>
      </c>
      <c r="N4">
        <v>1472</v>
      </c>
      <c r="O4">
        <v>0</v>
      </c>
      <c r="P4">
        <v>0</v>
      </c>
      <c r="Q4">
        <v>0</v>
      </c>
      <c r="R4">
        <v>43.1</v>
      </c>
      <c r="S4">
        <v>43.11</v>
      </c>
    </row>
    <row r="5" spans="1:19">
      <c r="A5" s="23">
        <v>1</v>
      </c>
      <c r="B5">
        <v>2025</v>
      </c>
      <c r="C5" t="s">
        <v>166</v>
      </c>
      <c r="D5" t="s">
        <v>167</v>
      </c>
      <c r="E5" t="s">
        <v>80</v>
      </c>
      <c r="F5" t="s">
        <v>179</v>
      </c>
      <c r="G5">
        <v>27484</v>
      </c>
      <c r="H5">
        <v>10.6</v>
      </c>
      <c r="I5">
        <v>101</v>
      </c>
      <c r="J5">
        <v>3.5999999999999997E-2</v>
      </c>
      <c r="K5">
        <v>0</v>
      </c>
      <c r="L5">
        <v>0</v>
      </c>
      <c r="M5">
        <v>82</v>
      </c>
      <c r="N5">
        <v>1469</v>
      </c>
      <c r="O5">
        <v>0</v>
      </c>
      <c r="P5">
        <v>0</v>
      </c>
      <c r="Q5">
        <v>0</v>
      </c>
      <c r="R5">
        <v>44.1</v>
      </c>
      <c r="S5">
        <v>44.15</v>
      </c>
    </row>
    <row r="6" spans="1:19">
      <c r="A6" s="23">
        <v>2</v>
      </c>
      <c r="B6">
        <v>2035</v>
      </c>
      <c r="C6" t="s">
        <v>166</v>
      </c>
      <c r="D6" t="s">
        <v>170</v>
      </c>
      <c r="E6" t="s">
        <v>80</v>
      </c>
      <c r="F6" t="s">
        <v>153</v>
      </c>
      <c r="G6">
        <v>33277</v>
      </c>
      <c r="H6">
        <v>8.6999999999999993</v>
      </c>
      <c r="I6">
        <v>168</v>
      </c>
      <c r="J6">
        <v>4.3999999999999997E-2</v>
      </c>
      <c r="K6">
        <v>0</v>
      </c>
      <c r="L6">
        <v>0</v>
      </c>
      <c r="M6">
        <v>127</v>
      </c>
      <c r="N6">
        <v>1697</v>
      </c>
      <c r="O6">
        <v>0</v>
      </c>
      <c r="P6">
        <v>0</v>
      </c>
      <c r="Q6">
        <v>0</v>
      </c>
      <c r="R6">
        <v>33.700000000000003</v>
      </c>
      <c r="S6">
        <v>33.72</v>
      </c>
    </row>
    <row r="7" spans="1:19">
      <c r="A7" s="23">
        <v>3</v>
      </c>
      <c r="B7">
        <v>2040</v>
      </c>
      <c r="C7" t="s">
        <v>166</v>
      </c>
      <c r="D7" t="s">
        <v>170</v>
      </c>
      <c r="E7" t="s">
        <v>80</v>
      </c>
      <c r="F7" t="s">
        <v>153</v>
      </c>
      <c r="G7">
        <v>33203</v>
      </c>
      <c r="H7">
        <v>8.6999999999999993</v>
      </c>
      <c r="I7">
        <v>169</v>
      </c>
      <c r="J7">
        <v>4.2000000000000003E-2</v>
      </c>
      <c r="K7">
        <v>0</v>
      </c>
      <c r="L7">
        <v>0</v>
      </c>
      <c r="M7">
        <v>127</v>
      </c>
      <c r="N7">
        <v>1696</v>
      </c>
      <c r="O7">
        <v>0</v>
      </c>
      <c r="P7">
        <v>0</v>
      </c>
      <c r="Q7">
        <v>0</v>
      </c>
      <c r="R7">
        <v>34.299999999999997</v>
      </c>
      <c r="S7">
        <v>34.29</v>
      </c>
    </row>
    <row r="8" spans="1:19">
      <c r="A8" s="23">
        <v>4</v>
      </c>
      <c r="B8">
        <v>2045</v>
      </c>
      <c r="C8" t="s">
        <v>166</v>
      </c>
      <c r="D8" t="s">
        <v>170</v>
      </c>
      <c r="E8" t="s">
        <v>80</v>
      </c>
      <c r="F8" t="s">
        <v>153</v>
      </c>
      <c r="G8">
        <v>33737.247415005368</v>
      </c>
      <c r="H8">
        <v>8.5232690876002977</v>
      </c>
      <c r="I8">
        <v>150.26652328563159</v>
      </c>
      <c r="J8">
        <v>4.1000000000000002E-2</v>
      </c>
      <c r="K8">
        <v>0</v>
      </c>
      <c r="L8">
        <v>0</v>
      </c>
      <c r="M8">
        <v>130.18115642319461</v>
      </c>
      <c r="N8">
        <v>1683.0426834312179</v>
      </c>
      <c r="O8">
        <v>0</v>
      </c>
      <c r="P8">
        <v>0</v>
      </c>
      <c r="Q8">
        <v>0</v>
      </c>
      <c r="R8">
        <v>34.86465381752005</v>
      </c>
      <c r="S8">
        <v>34.838188435768053</v>
      </c>
    </row>
    <row r="9" spans="1:19">
      <c r="A9" s="23">
        <v>5</v>
      </c>
      <c r="B9">
        <v>2050</v>
      </c>
      <c r="C9" t="s">
        <v>166</v>
      </c>
      <c r="D9" t="s">
        <v>170</v>
      </c>
      <c r="E9" t="s">
        <v>80</v>
      </c>
      <c r="F9" t="s">
        <v>153</v>
      </c>
      <c r="G9">
        <v>33665.447684220962</v>
      </c>
      <c r="H9">
        <v>8.5229197659426745</v>
      </c>
      <c r="I9">
        <v>150.22949518992371</v>
      </c>
      <c r="J9">
        <v>4.1000000000000002E-2</v>
      </c>
      <c r="K9">
        <v>0</v>
      </c>
      <c r="L9">
        <v>0</v>
      </c>
      <c r="M9">
        <v>130.1874442130318</v>
      </c>
      <c r="N9">
        <v>1682.021025488446</v>
      </c>
      <c r="O9">
        <v>0</v>
      </c>
      <c r="P9">
        <v>0</v>
      </c>
      <c r="Q9">
        <v>0</v>
      </c>
      <c r="R9">
        <v>35.364583953188543</v>
      </c>
      <c r="S9">
        <v>35.411042348507387</v>
      </c>
    </row>
    <row r="10" spans="1:19">
      <c r="A10" s="23">
        <v>6</v>
      </c>
      <c r="B10">
        <v>2020</v>
      </c>
      <c r="C10" t="s">
        <v>169</v>
      </c>
      <c r="D10" t="s">
        <v>167</v>
      </c>
      <c r="E10" t="s">
        <v>80</v>
      </c>
      <c r="F10" t="s">
        <v>179</v>
      </c>
      <c r="G10">
        <v>20947.725746915581</v>
      </c>
      <c r="H10">
        <v>8.0913186482981914</v>
      </c>
      <c r="I10">
        <v>114.17298939240951</v>
      </c>
      <c r="J10">
        <v>7.5816400802183201E-2</v>
      </c>
      <c r="K10">
        <v>0</v>
      </c>
      <c r="L10">
        <v>0</v>
      </c>
      <c r="M10">
        <v>133.48212819229951</v>
      </c>
      <c r="N10">
        <v>1576.324911262976</v>
      </c>
      <c r="O10">
        <v>0</v>
      </c>
      <c r="P10">
        <v>0</v>
      </c>
      <c r="Q10">
        <v>0</v>
      </c>
      <c r="R10">
        <v>28.88062457870986</v>
      </c>
      <c r="S10">
        <v>28.875108365853219</v>
      </c>
    </row>
    <row r="11" spans="1:19">
      <c r="A11" s="23">
        <v>7</v>
      </c>
      <c r="B11">
        <v>2025</v>
      </c>
      <c r="C11" t="s">
        <v>169</v>
      </c>
      <c r="D11" t="s">
        <v>167</v>
      </c>
      <c r="E11" t="s">
        <v>80</v>
      </c>
      <c r="F11" t="s">
        <v>179</v>
      </c>
      <c r="G11">
        <v>19899.841440940691</v>
      </c>
      <c r="H11">
        <v>7.9833094556018818</v>
      </c>
      <c r="I11">
        <v>114.8113934299729</v>
      </c>
      <c r="J11">
        <v>8.5763836998731996E-2</v>
      </c>
      <c r="K11">
        <v>0</v>
      </c>
      <c r="L11">
        <v>0</v>
      </c>
      <c r="M11">
        <v>135.44599759260689</v>
      </c>
      <c r="N11">
        <v>1573.6822556598111</v>
      </c>
      <c r="O11">
        <v>0</v>
      </c>
      <c r="P11">
        <v>0</v>
      </c>
      <c r="Q11">
        <v>0</v>
      </c>
      <c r="R11">
        <v>30.447535011065071</v>
      </c>
      <c r="S11">
        <v>30.436721363965599</v>
      </c>
    </row>
    <row r="12" spans="1:19">
      <c r="A12" s="23">
        <v>8</v>
      </c>
      <c r="B12">
        <v>2030</v>
      </c>
      <c r="C12" t="s">
        <v>169</v>
      </c>
      <c r="D12" t="s">
        <v>167</v>
      </c>
      <c r="E12" t="s">
        <v>80</v>
      </c>
      <c r="F12" t="s">
        <v>179</v>
      </c>
      <c r="G12">
        <v>19978.713404186779</v>
      </c>
      <c r="H12">
        <v>7.9660054666243854</v>
      </c>
      <c r="I12">
        <v>114.9266773586518</v>
      </c>
      <c r="J12">
        <v>8.6808235186941196E-2</v>
      </c>
      <c r="K12">
        <v>0</v>
      </c>
      <c r="L12">
        <v>0</v>
      </c>
      <c r="M12">
        <v>136.17918487752999</v>
      </c>
      <c r="N12">
        <v>1574.1467939853981</v>
      </c>
      <c r="O12">
        <v>0</v>
      </c>
      <c r="P12">
        <v>0</v>
      </c>
      <c r="Q12">
        <v>0</v>
      </c>
      <c r="R12">
        <v>32.079156733587048</v>
      </c>
      <c r="S12">
        <v>32.074678440581373</v>
      </c>
    </row>
    <row r="13" spans="1:19">
      <c r="A13" s="23">
        <v>9</v>
      </c>
      <c r="B13">
        <v>2035</v>
      </c>
      <c r="C13" t="s">
        <v>169</v>
      </c>
      <c r="D13" t="s">
        <v>167</v>
      </c>
      <c r="E13" t="s">
        <v>80</v>
      </c>
      <c r="F13" t="s">
        <v>179</v>
      </c>
      <c r="G13">
        <v>19715.663704783721</v>
      </c>
      <c r="H13">
        <v>7.9826741332737781</v>
      </c>
      <c r="I13">
        <v>114.9356699521246</v>
      </c>
      <c r="J13">
        <v>8.6882542641926505E-2</v>
      </c>
      <c r="K13">
        <v>0</v>
      </c>
      <c r="L13">
        <v>0</v>
      </c>
      <c r="M13">
        <v>135.07185661117711</v>
      </c>
      <c r="N13">
        <v>1569.7507028656</v>
      </c>
      <c r="O13">
        <v>0</v>
      </c>
      <c r="P13">
        <v>0</v>
      </c>
      <c r="Q13">
        <v>0</v>
      </c>
      <c r="R13">
        <v>33.955987114484053</v>
      </c>
      <c r="S13">
        <v>33.945459933480443</v>
      </c>
    </row>
    <row r="14" spans="1:19">
      <c r="A14" s="23">
        <v>10</v>
      </c>
      <c r="B14">
        <v>2040</v>
      </c>
      <c r="C14" t="s">
        <v>169</v>
      </c>
      <c r="D14" t="s">
        <v>167</v>
      </c>
      <c r="E14" t="s">
        <v>80</v>
      </c>
      <c r="F14" t="s">
        <v>179</v>
      </c>
      <c r="G14">
        <v>19535.122665391042</v>
      </c>
      <c r="H14">
        <v>8.0040783449662136</v>
      </c>
      <c r="I14">
        <v>114.84257561371589</v>
      </c>
      <c r="J14">
        <v>8.7654079963663797E-2</v>
      </c>
      <c r="K14">
        <v>0</v>
      </c>
      <c r="L14">
        <v>0</v>
      </c>
      <c r="M14">
        <v>133.87275828495359</v>
      </c>
      <c r="N14">
        <v>1564.6601227794249</v>
      </c>
      <c r="O14">
        <v>0</v>
      </c>
      <c r="P14">
        <v>0</v>
      </c>
      <c r="Q14">
        <v>0</v>
      </c>
      <c r="R14">
        <v>34.688912549255512</v>
      </c>
      <c r="S14">
        <v>34.67214897333497</v>
      </c>
    </row>
    <row r="15" spans="1:19">
      <c r="A15" s="23">
        <v>11</v>
      </c>
      <c r="B15">
        <v>2045</v>
      </c>
      <c r="C15" t="s">
        <v>169</v>
      </c>
      <c r="D15" t="s">
        <v>167</v>
      </c>
      <c r="E15" t="s">
        <v>80</v>
      </c>
      <c r="F15" t="s">
        <v>179</v>
      </c>
      <c r="G15">
        <v>19325.926785019059</v>
      </c>
      <c r="H15">
        <v>8.0045025378501169</v>
      </c>
      <c r="I15">
        <v>114.8067981496304</v>
      </c>
      <c r="J15">
        <v>8.8383251035573401E-2</v>
      </c>
      <c r="K15">
        <v>0</v>
      </c>
      <c r="L15">
        <v>0</v>
      </c>
      <c r="M15">
        <v>133.4675762140935</v>
      </c>
      <c r="N15">
        <v>1559.9872799179759</v>
      </c>
      <c r="O15">
        <v>0</v>
      </c>
      <c r="P15">
        <v>0</v>
      </c>
      <c r="Q15">
        <v>0</v>
      </c>
      <c r="R15">
        <v>35.382194363772207</v>
      </c>
      <c r="S15">
        <v>35.359755561144183</v>
      </c>
    </row>
    <row r="16" spans="1:19">
      <c r="A16" s="23">
        <v>12</v>
      </c>
      <c r="B16">
        <v>2050</v>
      </c>
      <c r="C16" t="s">
        <v>169</v>
      </c>
      <c r="D16" t="s">
        <v>167</v>
      </c>
      <c r="E16" t="s">
        <v>80</v>
      </c>
      <c r="F16" t="s">
        <v>179</v>
      </c>
      <c r="G16">
        <v>19142.083315217431</v>
      </c>
      <c r="H16">
        <v>7.9950695613262468</v>
      </c>
      <c r="I16">
        <v>114.82304761008299</v>
      </c>
      <c r="J16">
        <v>8.7856312140343298E-2</v>
      </c>
      <c r="K16">
        <v>0</v>
      </c>
      <c r="L16">
        <v>0</v>
      </c>
      <c r="M16">
        <v>133.5400174659701</v>
      </c>
      <c r="N16">
        <v>1557.6531077548759</v>
      </c>
      <c r="O16">
        <v>0</v>
      </c>
      <c r="P16">
        <v>0</v>
      </c>
      <c r="Q16">
        <v>0</v>
      </c>
      <c r="R16">
        <v>35.968095021451482</v>
      </c>
      <c r="S16">
        <v>35.95301173686299</v>
      </c>
    </row>
    <row r="17" spans="1:19">
      <c r="A17" s="23">
        <v>13</v>
      </c>
      <c r="B17">
        <v>2020</v>
      </c>
      <c r="C17" t="s">
        <v>169</v>
      </c>
      <c r="D17" t="s">
        <v>170</v>
      </c>
      <c r="E17" t="s">
        <v>80</v>
      </c>
      <c r="F17" t="s">
        <v>153</v>
      </c>
      <c r="G17">
        <v>30054.131374924909</v>
      </c>
      <c r="H17">
        <v>7.942154811961486</v>
      </c>
      <c r="I17">
        <v>166.39816621978031</v>
      </c>
      <c r="J17">
        <v>9.3891674325273802E-2</v>
      </c>
      <c r="K17">
        <v>0</v>
      </c>
      <c r="L17">
        <v>0</v>
      </c>
      <c r="M17">
        <v>166.23151423011461</v>
      </c>
      <c r="N17">
        <v>1908.782476653769</v>
      </c>
      <c r="O17">
        <v>0</v>
      </c>
      <c r="P17">
        <v>0</v>
      </c>
      <c r="Q17">
        <v>0</v>
      </c>
      <c r="R17">
        <v>23.32278169324162</v>
      </c>
      <c r="S17">
        <v>23.325058150974861</v>
      </c>
    </row>
    <row r="18" spans="1:19">
      <c r="A18" s="23">
        <v>14</v>
      </c>
      <c r="B18">
        <v>2025</v>
      </c>
      <c r="C18" t="s">
        <v>169</v>
      </c>
      <c r="D18" t="s">
        <v>170</v>
      </c>
      <c r="E18" t="s">
        <v>80</v>
      </c>
      <c r="F18" t="s">
        <v>153</v>
      </c>
      <c r="G18">
        <v>30026.892725635891</v>
      </c>
      <c r="H18">
        <v>7.8909223351467457</v>
      </c>
      <c r="I18">
        <v>167.64592052972199</v>
      </c>
      <c r="J18">
        <v>0.10621372634771011</v>
      </c>
      <c r="K18">
        <v>0</v>
      </c>
      <c r="L18">
        <v>0</v>
      </c>
      <c r="M18">
        <v>168.10689231117789</v>
      </c>
      <c r="N18">
        <v>1904.9449655880051</v>
      </c>
      <c r="O18">
        <v>0</v>
      </c>
      <c r="P18">
        <v>0</v>
      </c>
      <c r="Q18">
        <v>0</v>
      </c>
      <c r="R18">
        <v>24.658786182700268</v>
      </c>
      <c r="S18">
        <v>24.657143374145559</v>
      </c>
    </row>
    <row r="19" spans="1:19">
      <c r="A19" s="23">
        <v>15</v>
      </c>
      <c r="B19">
        <v>2030</v>
      </c>
      <c r="C19" t="s">
        <v>169</v>
      </c>
      <c r="D19" t="s">
        <v>170</v>
      </c>
      <c r="E19" t="s">
        <v>80</v>
      </c>
      <c r="F19" t="s">
        <v>153</v>
      </c>
      <c r="G19">
        <v>29690.984576630901</v>
      </c>
      <c r="H19">
        <v>7.915389683603709</v>
      </c>
      <c r="I19">
        <v>168.22080189466291</v>
      </c>
      <c r="J19">
        <v>0.106879281352133</v>
      </c>
      <c r="K19">
        <v>0</v>
      </c>
      <c r="L19">
        <v>0</v>
      </c>
      <c r="M19">
        <v>167.09074530393181</v>
      </c>
      <c r="N19">
        <v>1902.4143810526521</v>
      </c>
      <c r="O19">
        <v>0</v>
      </c>
      <c r="P19">
        <v>0</v>
      </c>
      <c r="Q19">
        <v>0</v>
      </c>
      <c r="R19">
        <v>26.135436645410469</v>
      </c>
      <c r="S19">
        <v>26.135360693390489</v>
      </c>
    </row>
    <row r="20" spans="1:19">
      <c r="A20" s="23">
        <v>16</v>
      </c>
      <c r="B20">
        <v>2035</v>
      </c>
      <c r="C20" t="s">
        <v>169</v>
      </c>
      <c r="D20" t="s">
        <v>170</v>
      </c>
      <c r="E20" t="s">
        <v>80</v>
      </c>
      <c r="F20" t="s">
        <v>153</v>
      </c>
      <c r="G20">
        <v>29575.130910043659</v>
      </c>
      <c r="H20">
        <v>7.9145363748405178</v>
      </c>
      <c r="I20">
        <v>168.50996543478831</v>
      </c>
      <c r="J20">
        <v>0.1071804545987137</v>
      </c>
      <c r="K20">
        <v>0</v>
      </c>
      <c r="L20">
        <v>0</v>
      </c>
      <c r="M20">
        <v>166.60136253764639</v>
      </c>
      <c r="N20">
        <v>1897.4049597715609</v>
      </c>
      <c r="O20">
        <v>0</v>
      </c>
      <c r="P20">
        <v>0</v>
      </c>
      <c r="Q20">
        <v>0</v>
      </c>
      <c r="R20">
        <v>27.713337224541519</v>
      </c>
      <c r="S20">
        <v>27.71225742511956</v>
      </c>
    </row>
    <row r="21" spans="1:19">
      <c r="A21" s="23">
        <v>17</v>
      </c>
      <c r="B21">
        <v>2040</v>
      </c>
      <c r="C21" t="s">
        <v>169</v>
      </c>
      <c r="D21" t="s">
        <v>170</v>
      </c>
      <c r="E21" t="s">
        <v>80</v>
      </c>
      <c r="F21" t="s">
        <v>153</v>
      </c>
      <c r="G21">
        <v>29395.547716866899</v>
      </c>
      <c r="H21">
        <v>7.9371241800539236</v>
      </c>
      <c r="I21">
        <v>170.14031838293789</v>
      </c>
      <c r="J21">
        <v>0.10785875720393889</v>
      </c>
      <c r="K21">
        <v>0</v>
      </c>
      <c r="L21">
        <v>0</v>
      </c>
      <c r="M21">
        <v>164.49073035329309</v>
      </c>
      <c r="N21">
        <v>1883.408941124505</v>
      </c>
      <c r="O21">
        <v>0</v>
      </c>
      <c r="P21">
        <v>0</v>
      </c>
      <c r="Q21">
        <v>0</v>
      </c>
      <c r="R21">
        <v>28.38603107199296</v>
      </c>
      <c r="S21">
        <v>28.39235109628704</v>
      </c>
    </row>
    <row r="22" spans="1:19">
      <c r="A22" s="23">
        <v>18</v>
      </c>
      <c r="B22">
        <v>2045</v>
      </c>
      <c r="C22" t="s">
        <v>169</v>
      </c>
      <c r="D22" t="s">
        <v>170</v>
      </c>
      <c r="E22" t="s">
        <v>80</v>
      </c>
      <c r="F22" t="s">
        <v>153</v>
      </c>
      <c r="G22">
        <v>29022.386495004819</v>
      </c>
      <c r="H22">
        <v>8.0207737576032478</v>
      </c>
      <c r="I22">
        <v>167.3742960817836</v>
      </c>
      <c r="J22">
        <v>0.1081908795924776</v>
      </c>
      <c r="K22">
        <v>0</v>
      </c>
      <c r="L22">
        <v>0</v>
      </c>
      <c r="M22">
        <v>160.41584499261481</v>
      </c>
      <c r="N22">
        <v>1864.5726969284619</v>
      </c>
      <c r="O22">
        <v>0</v>
      </c>
      <c r="P22">
        <v>0</v>
      </c>
      <c r="Q22">
        <v>0</v>
      </c>
      <c r="R22">
        <v>29.182619820197012</v>
      </c>
      <c r="S22">
        <v>29.17504140353326</v>
      </c>
    </row>
    <row r="23" spans="1:19">
      <c r="A23" s="23">
        <v>19</v>
      </c>
      <c r="B23">
        <v>2050</v>
      </c>
      <c r="C23" t="s">
        <v>169</v>
      </c>
      <c r="D23" t="s">
        <v>170</v>
      </c>
      <c r="E23" t="s">
        <v>80</v>
      </c>
      <c r="F23" t="s">
        <v>153</v>
      </c>
      <c r="G23">
        <v>28983.369094786169</v>
      </c>
      <c r="H23">
        <v>8.0153681997077832</v>
      </c>
      <c r="I23">
        <v>166.67109818220109</v>
      </c>
      <c r="J23">
        <v>0.1077155575811823</v>
      </c>
      <c r="K23">
        <v>0</v>
      </c>
      <c r="L23">
        <v>0</v>
      </c>
      <c r="M23">
        <v>160.6757035579366</v>
      </c>
      <c r="N23">
        <v>1861.013360361191</v>
      </c>
      <c r="O23">
        <v>0</v>
      </c>
      <c r="P23">
        <v>0</v>
      </c>
      <c r="Q23">
        <v>0</v>
      </c>
      <c r="R23">
        <v>29.54392712350765</v>
      </c>
      <c r="S23">
        <v>29.546518901949419</v>
      </c>
    </row>
    <row r="24" spans="1:19">
      <c r="A24" s="23">
        <v>20</v>
      </c>
      <c r="B24">
        <v>2020</v>
      </c>
      <c r="C24" t="s">
        <v>169</v>
      </c>
      <c r="D24" t="s">
        <v>168</v>
      </c>
      <c r="E24" t="s">
        <v>80</v>
      </c>
      <c r="F24" t="s">
        <v>180</v>
      </c>
      <c r="G24">
        <v>30882.519974980161</v>
      </c>
      <c r="H24">
        <v>7.4932553467895211</v>
      </c>
      <c r="I24">
        <v>135.03400534077511</v>
      </c>
      <c r="J24">
        <v>0.11363975749993981</v>
      </c>
      <c r="K24">
        <v>0</v>
      </c>
      <c r="L24">
        <v>0</v>
      </c>
      <c r="M24">
        <v>221.54519330237929</v>
      </c>
      <c r="N24">
        <v>2374.4402085789211</v>
      </c>
      <c r="O24">
        <v>0</v>
      </c>
      <c r="P24">
        <v>0</v>
      </c>
      <c r="Q24">
        <v>0</v>
      </c>
      <c r="R24">
        <v>19.349862390838879</v>
      </c>
      <c r="S24">
        <v>19.35059323501816</v>
      </c>
    </row>
    <row r="25" spans="1:19">
      <c r="A25" s="23">
        <v>21</v>
      </c>
      <c r="B25">
        <v>2025</v>
      </c>
      <c r="C25" t="s">
        <v>169</v>
      </c>
      <c r="D25" t="s">
        <v>168</v>
      </c>
      <c r="E25" t="s">
        <v>80</v>
      </c>
      <c r="F25" t="s">
        <v>180</v>
      </c>
      <c r="G25">
        <v>31135.527869837639</v>
      </c>
      <c r="H25">
        <v>7.5131630715215074</v>
      </c>
      <c r="I25">
        <v>137.71315167402571</v>
      </c>
      <c r="J25">
        <v>0.12951387312070831</v>
      </c>
      <c r="K25">
        <v>0</v>
      </c>
      <c r="L25">
        <v>0</v>
      </c>
      <c r="M25">
        <v>223.49255684316009</v>
      </c>
      <c r="N25">
        <v>2399.3553073105322</v>
      </c>
      <c r="O25">
        <v>0</v>
      </c>
      <c r="P25">
        <v>0</v>
      </c>
      <c r="Q25">
        <v>0</v>
      </c>
      <c r="R25">
        <v>20.307984167842189</v>
      </c>
      <c r="S25">
        <v>20.30627244159524</v>
      </c>
    </row>
    <row r="26" spans="1:19">
      <c r="A26" s="23">
        <v>22</v>
      </c>
      <c r="B26">
        <v>2030</v>
      </c>
      <c r="C26" t="s">
        <v>169</v>
      </c>
      <c r="D26" t="s">
        <v>168</v>
      </c>
      <c r="E26" t="s">
        <v>80</v>
      </c>
      <c r="F26" t="s">
        <v>180</v>
      </c>
      <c r="G26">
        <v>31852.651526621888</v>
      </c>
      <c r="H26">
        <v>7.4995022941528511</v>
      </c>
      <c r="I26">
        <v>138.7109827772293</v>
      </c>
      <c r="J26">
        <v>0.1304658025442845</v>
      </c>
      <c r="K26">
        <v>0</v>
      </c>
      <c r="L26">
        <v>0</v>
      </c>
      <c r="M26">
        <v>222.99875957175809</v>
      </c>
      <c r="N26">
        <v>2398.607881450866</v>
      </c>
      <c r="O26">
        <v>0</v>
      </c>
      <c r="P26">
        <v>0</v>
      </c>
      <c r="Q26">
        <v>0</v>
      </c>
      <c r="R26">
        <v>21.497501240428239</v>
      </c>
      <c r="S26">
        <v>21.493173373504451</v>
      </c>
    </row>
    <row r="27" spans="1:19">
      <c r="A27" s="23">
        <v>23</v>
      </c>
      <c r="B27">
        <v>2035</v>
      </c>
      <c r="C27" t="s">
        <v>169</v>
      </c>
      <c r="D27" t="s">
        <v>168</v>
      </c>
      <c r="E27" t="s">
        <v>80</v>
      </c>
      <c r="F27" t="s">
        <v>180</v>
      </c>
      <c r="G27">
        <v>31680.176898960981</v>
      </c>
      <c r="H27">
        <v>7.5690446348811697</v>
      </c>
      <c r="I27">
        <v>138.00258821851091</v>
      </c>
      <c r="J27">
        <v>0.13154492529151421</v>
      </c>
      <c r="K27">
        <v>0</v>
      </c>
      <c r="L27">
        <v>0</v>
      </c>
      <c r="M27">
        <v>221.58835097873381</v>
      </c>
      <c r="N27">
        <v>2417.197394119105</v>
      </c>
      <c r="O27">
        <v>0</v>
      </c>
      <c r="P27">
        <v>0</v>
      </c>
      <c r="Q27">
        <v>0</v>
      </c>
      <c r="R27">
        <v>22.627205844890309</v>
      </c>
      <c r="S27">
        <v>22.621804993699278</v>
      </c>
    </row>
    <row r="28" spans="1:19">
      <c r="A28" s="23">
        <v>24</v>
      </c>
      <c r="B28">
        <v>2040</v>
      </c>
      <c r="C28" t="s">
        <v>169</v>
      </c>
      <c r="D28" t="s">
        <v>168</v>
      </c>
      <c r="E28" t="s">
        <v>80</v>
      </c>
      <c r="F28" t="s">
        <v>180</v>
      </c>
      <c r="G28">
        <v>31787.86488965121</v>
      </c>
      <c r="H28">
        <v>7.6051451488171962</v>
      </c>
      <c r="I28">
        <v>131.42301362257339</v>
      </c>
      <c r="J28">
        <v>0.13371873450853641</v>
      </c>
      <c r="K28">
        <v>0</v>
      </c>
      <c r="L28">
        <v>0</v>
      </c>
      <c r="M28">
        <v>221.64564950129881</v>
      </c>
      <c r="N28">
        <v>2434.5514564454402</v>
      </c>
      <c r="O28">
        <v>0</v>
      </c>
      <c r="P28">
        <v>0</v>
      </c>
      <c r="Q28">
        <v>0</v>
      </c>
      <c r="R28">
        <v>22.966786797802939</v>
      </c>
      <c r="S28">
        <v>22.9652123198033</v>
      </c>
    </row>
    <row r="29" spans="1:19">
      <c r="A29" s="23">
        <v>25</v>
      </c>
      <c r="B29">
        <v>2045</v>
      </c>
      <c r="C29" t="s">
        <v>169</v>
      </c>
      <c r="D29" t="s">
        <v>168</v>
      </c>
      <c r="E29" t="s">
        <v>80</v>
      </c>
      <c r="F29" t="s">
        <v>180</v>
      </c>
      <c r="G29">
        <v>32847.70276822021</v>
      </c>
      <c r="H29">
        <v>7.5375420315921158</v>
      </c>
      <c r="I29">
        <v>134.05171840788239</v>
      </c>
      <c r="J29">
        <v>0.13546246481075999</v>
      </c>
      <c r="K29">
        <v>0</v>
      </c>
      <c r="L29">
        <v>0</v>
      </c>
      <c r="M29">
        <v>224.8834649671567</v>
      </c>
      <c r="N29">
        <v>2435.8676786831411</v>
      </c>
      <c r="O29">
        <v>0</v>
      </c>
      <c r="P29">
        <v>0</v>
      </c>
      <c r="Q29">
        <v>0</v>
      </c>
      <c r="R29">
        <v>23.548158429777921</v>
      </c>
      <c r="S29">
        <v>23.529449874882701</v>
      </c>
    </row>
    <row r="30" spans="1:19">
      <c r="A30" s="23">
        <v>26</v>
      </c>
      <c r="B30">
        <v>2050</v>
      </c>
      <c r="C30" t="s">
        <v>169</v>
      </c>
      <c r="D30" t="s">
        <v>168</v>
      </c>
      <c r="E30" t="s">
        <v>80</v>
      </c>
      <c r="F30" t="s">
        <v>180</v>
      </c>
      <c r="G30">
        <v>32654.191533896432</v>
      </c>
      <c r="H30">
        <v>7.4601947844073973</v>
      </c>
      <c r="I30">
        <v>134.90417148907881</v>
      </c>
      <c r="J30">
        <v>0.13514390898569281</v>
      </c>
      <c r="K30">
        <v>0</v>
      </c>
      <c r="L30">
        <v>0</v>
      </c>
      <c r="M30">
        <v>227.1601984781698</v>
      </c>
      <c r="N30">
        <v>2427.3927700755989</v>
      </c>
      <c r="O30">
        <v>0</v>
      </c>
      <c r="P30">
        <v>0</v>
      </c>
      <c r="Q30">
        <v>0</v>
      </c>
      <c r="R30">
        <v>23.590050235169539</v>
      </c>
      <c r="S30">
        <v>23.605098254081611</v>
      </c>
    </row>
    <row r="31" spans="1:19">
      <c r="A31" s="23">
        <v>27</v>
      </c>
      <c r="B31">
        <v>2020</v>
      </c>
      <c r="C31" t="s">
        <v>152</v>
      </c>
      <c r="D31" t="s">
        <v>167</v>
      </c>
      <c r="E31" t="s">
        <v>80</v>
      </c>
      <c r="F31" t="s">
        <v>179</v>
      </c>
      <c r="G31">
        <v>27749.448105028481</v>
      </c>
      <c r="H31">
        <v>9.7976963091404521</v>
      </c>
      <c r="I31">
        <v>108.449591280654</v>
      </c>
      <c r="J31">
        <v>3.6178350260094097E-2</v>
      </c>
      <c r="K31">
        <v>23.173841961852851</v>
      </c>
      <c r="L31">
        <v>88.382957641813221</v>
      </c>
      <c r="M31">
        <v>0</v>
      </c>
      <c r="N31">
        <v>1621.8729254396831</v>
      </c>
      <c r="O31">
        <v>81.504334902155065</v>
      </c>
      <c r="P31">
        <v>0.29580901659648251</v>
      </c>
      <c r="Q31">
        <v>1</v>
      </c>
      <c r="R31">
        <f t="shared" ref="R31:R48" si="0">1/P31*33.71</f>
        <v>113.95866288276234</v>
      </c>
    </row>
    <row r="32" spans="1:19">
      <c r="A32" s="23">
        <v>28</v>
      </c>
      <c r="B32">
        <v>2025</v>
      </c>
      <c r="C32" t="s">
        <v>152</v>
      </c>
      <c r="D32" t="s">
        <v>167</v>
      </c>
      <c r="E32" t="s">
        <v>80</v>
      </c>
      <c r="F32" t="s">
        <v>179</v>
      </c>
      <c r="G32">
        <v>27393.59575520705</v>
      </c>
      <c r="H32">
        <v>7.3883144510958294</v>
      </c>
      <c r="I32">
        <v>111.1424825607282</v>
      </c>
      <c r="J32">
        <v>3.7771731064166598E-2</v>
      </c>
      <c r="K32">
        <v>55.347202295552371</v>
      </c>
      <c r="L32">
        <v>149.21080492752191</v>
      </c>
      <c r="M32">
        <v>0</v>
      </c>
      <c r="N32">
        <v>1536.0583287982979</v>
      </c>
      <c r="O32">
        <v>207.13585316380551</v>
      </c>
      <c r="P32">
        <v>0.2938000791569782</v>
      </c>
      <c r="Q32">
        <v>1</v>
      </c>
      <c r="R32">
        <f t="shared" si="0"/>
        <v>114.73788603708529</v>
      </c>
    </row>
    <row r="33" spans="1:18">
      <c r="A33" s="23">
        <v>29</v>
      </c>
      <c r="B33">
        <v>2030</v>
      </c>
      <c r="C33" t="s">
        <v>152</v>
      </c>
      <c r="D33" t="s">
        <v>167</v>
      </c>
      <c r="E33" t="s">
        <v>80</v>
      </c>
      <c r="F33" t="s">
        <v>179</v>
      </c>
      <c r="G33">
        <v>28786.916585779709</v>
      </c>
      <c r="H33">
        <v>4.7405732548190649</v>
      </c>
      <c r="I33">
        <v>113.9785056405168</v>
      </c>
      <c r="J33">
        <v>3.1551397367039803E-2</v>
      </c>
      <c r="K33">
        <v>76.576618278294262</v>
      </c>
      <c r="L33">
        <v>197.61859465211421</v>
      </c>
      <c r="M33">
        <v>0</v>
      </c>
      <c r="N33">
        <v>1319.5594249476931</v>
      </c>
      <c r="O33">
        <v>353.25526124688128</v>
      </c>
      <c r="P33">
        <v>0.24034492712984329</v>
      </c>
      <c r="Q33">
        <v>1</v>
      </c>
      <c r="R33">
        <f t="shared" si="0"/>
        <v>140.25675683093823</v>
      </c>
    </row>
    <row r="34" spans="1:18">
      <c r="A34" s="23">
        <v>30</v>
      </c>
      <c r="B34">
        <v>2035</v>
      </c>
      <c r="C34" t="s">
        <v>152</v>
      </c>
      <c r="D34" t="s">
        <v>167</v>
      </c>
      <c r="E34" t="s">
        <v>80</v>
      </c>
      <c r="F34" t="s">
        <v>179</v>
      </c>
      <c r="G34">
        <v>27755.43359783776</v>
      </c>
      <c r="H34">
        <v>4.2135349820571344</v>
      </c>
      <c r="I34">
        <v>115.09016980622479</v>
      </c>
      <c r="J34">
        <v>3.1847192790713602E-2</v>
      </c>
      <c r="K34">
        <v>72.754263306618299</v>
      </c>
      <c r="L34">
        <v>229.36462694615011</v>
      </c>
      <c r="M34">
        <v>0</v>
      </c>
      <c r="N34">
        <v>1287.076548328607</v>
      </c>
      <c r="O34">
        <v>333.76470739137721</v>
      </c>
      <c r="P34">
        <v>0.24108230534142749</v>
      </c>
      <c r="Q34">
        <v>1</v>
      </c>
      <c r="R34">
        <f t="shared" si="0"/>
        <v>139.82776526157303</v>
      </c>
    </row>
    <row r="35" spans="1:18">
      <c r="A35" s="23">
        <v>31</v>
      </c>
      <c r="B35">
        <v>2040</v>
      </c>
      <c r="C35" t="s">
        <v>152</v>
      </c>
      <c r="D35" t="s">
        <v>167</v>
      </c>
      <c r="E35" t="s">
        <v>80</v>
      </c>
      <c r="F35" t="s">
        <v>179</v>
      </c>
      <c r="G35">
        <v>26828.402531679709</v>
      </c>
      <c r="H35">
        <v>4.1943520121963651</v>
      </c>
      <c r="I35">
        <v>115.29332376600919</v>
      </c>
      <c r="J35">
        <v>3.1340934247885303E-2</v>
      </c>
      <c r="K35">
        <v>72.025049837120903</v>
      </c>
      <c r="L35">
        <v>230.85561276803691</v>
      </c>
      <c r="M35">
        <v>0</v>
      </c>
      <c r="N35">
        <v>1275.865876156646</v>
      </c>
      <c r="O35">
        <v>331.17779043482437</v>
      </c>
      <c r="P35">
        <v>0.24022512994482559</v>
      </c>
      <c r="Q35">
        <v>1</v>
      </c>
      <c r="R35">
        <f t="shared" si="0"/>
        <v>140.32670107304114</v>
      </c>
    </row>
    <row r="36" spans="1:18">
      <c r="A36" s="23">
        <v>32</v>
      </c>
      <c r="B36">
        <v>2045</v>
      </c>
      <c r="C36" t="s">
        <v>152</v>
      </c>
      <c r="D36" t="s">
        <v>167</v>
      </c>
      <c r="E36" t="s">
        <v>80</v>
      </c>
      <c r="F36" t="s">
        <v>179</v>
      </c>
      <c r="G36">
        <v>26401.571625735211</v>
      </c>
      <c r="H36">
        <v>4.1961618183463107</v>
      </c>
      <c r="I36">
        <v>115.2541756745764</v>
      </c>
      <c r="J36">
        <v>3.10095839775224E-2</v>
      </c>
      <c r="K36">
        <v>72.293048663249905</v>
      </c>
      <c r="L36">
        <v>231.3667299602923</v>
      </c>
      <c r="M36">
        <v>0</v>
      </c>
      <c r="N36">
        <v>1271.4255009507469</v>
      </c>
      <c r="O36">
        <v>332.86521008105569</v>
      </c>
      <c r="P36">
        <v>0.23987972994123169</v>
      </c>
      <c r="Q36">
        <v>1</v>
      </c>
      <c r="R36">
        <f t="shared" si="0"/>
        <v>140.52875584051492</v>
      </c>
    </row>
    <row r="37" spans="1:18">
      <c r="A37" s="23">
        <v>33</v>
      </c>
      <c r="B37">
        <v>2050</v>
      </c>
      <c r="C37" t="s">
        <v>152</v>
      </c>
      <c r="D37" t="s">
        <v>167</v>
      </c>
      <c r="E37" t="s">
        <v>80</v>
      </c>
      <c r="F37" t="s">
        <v>179</v>
      </c>
      <c r="G37">
        <v>25972.974890511021</v>
      </c>
      <c r="H37">
        <v>4.1971481945711338</v>
      </c>
      <c r="I37">
        <v>115.17678918689531</v>
      </c>
      <c r="J37">
        <v>3.09653883817602E-2</v>
      </c>
      <c r="K37">
        <v>72.575377077398315</v>
      </c>
      <c r="L37">
        <v>231.88297032258629</v>
      </c>
      <c r="M37">
        <v>0</v>
      </c>
      <c r="N37">
        <v>1267.6233214505071</v>
      </c>
      <c r="O37">
        <v>334.61517069197708</v>
      </c>
      <c r="P37">
        <v>0.2395622292853217</v>
      </c>
      <c r="Q37">
        <v>1</v>
      </c>
      <c r="R37">
        <f t="shared" si="0"/>
        <v>140.71500378238238</v>
      </c>
    </row>
    <row r="38" spans="1:18">
      <c r="A38" s="23">
        <v>34</v>
      </c>
      <c r="B38">
        <v>2025</v>
      </c>
      <c r="C38" t="s">
        <v>152</v>
      </c>
      <c r="D38" t="s">
        <v>170</v>
      </c>
      <c r="E38" t="s">
        <v>80</v>
      </c>
      <c r="F38" t="s">
        <v>153</v>
      </c>
      <c r="G38">
        <v>38375.713929944439</v>
      </c>
      <c r="H38">
        <v>5.0616679333830179</v>
      </c>
      <c r="I38">
        <v>162.7093125788623</v>
      </c>
      <c r="J38">
        <v>4.1461059540587798E-2</v>
      </c>
      <c r="K38">
        <v>79.265587067686923</v>
      </c>
      <c r="L38">
        <v>248.13021044708941</v>
      </c>
      <c r="M38">
        <v>0</v>
      </c>
      <c r="N38">
        <v>1964.3405966602959</v>
      </c>
      <c r="O38">
        <v>272.52071450181148</v>
      </c>
      <c r="P38">
        <v>0.3230669767047174</v>
      </c>
      <c r="Q38">
        <v>1</v>
      </c>
      <c r="R38">
        <f t="shared" si="0"/>
        <v>104.34368855598285</v>
      </c>
    </row>
    <row r="39" spans="1:18">
      <c r="A39" s="23">
        <v>35</v>
      </c>
      <c r="B39">
        <v>2030</v>
      </c>
      <c r="C39" t="s">
        <v>152</v>
      </c>
      <c r="D39" t="s">
        <v>170</v>
      </c>
      <c r="E39" t="s">
        <v>80</v>
      </c>
      <c r="F39" t="s">
        <v>153</v>
      </c>
      <c r="G39">
        <v>37490.264228409593</v>
      </c>
      <c r="H39">
        <v>4.7413060688843576</v>
      </c>
      <c r="I39">
        <v>160.62152703593151</v>
      </c>
      <c r="J39">
        <v>4.2377905300429501E-2</v>
      </c>
      <c r="K39">
        <v>93.789279454379141</v>
      </c>
      <c r="L39">
        <v>265.88090091884072</v>
      </c>
      <c r="M39">
        <v>0</v>
      </c>
      <c r="N39">
        <v>1789.8118091322631</v>
      </c>
      <c r="O39">
        <v>320.56494597515422</v>
      </c>
      <c r="P39">
        <v>0.32615961477695521</v>
      </c>
      <c r="Q39">
        <v>1</v>
      </c>
      <c r="R39">
        <f t="shared" si="0"/>
        <v>103.35430406689878</v>
      </c>
    </row>
    <row r="40" spans="1:18">
      <c r="A40" s="23">
        <v>36</v>
      </c>
      <c r="B40">
        <v>2035</v>
      </c>
      <c r="C40" t="s">
        <v>152</v>
      </c>
      <c r="D40" t="s">
        <v>170</v>
      </c>
      <c r="E40" t="s">
        <v>80</v>
      </c>
      <c r="F40" t="s">
        <v>153</v>
      </c>
      <c r="G40">
        <v>37059.605962149442</v>
      </c>
      <c r="H40">
        <v>4.5153925960323811</v>
      </c>
      <c r="I40">
        <v>159.78054651249701</v>
      </c>
      <c r="J40">
        <v>4.26139734756915E-2</v>
      </c>
      <c r="K40">
        <v>99.721945992008884</v>
      </c>
      <c r="L40">
        <v>274.05510367490569</v>
      </c>
      <c r="M40">
        <v>0</v>
      </c>
      <c r="N40">
        <v>1783.1342425538221</v>
      </c>
      <c r="O40">
        <v>344.44183349527111</v>
      </c>
      <c r="P40">
        <v>0.32381046814522202</v>
      </c>
      <c r="Q40">
        <v>1</v>
      </c>
      <c r="R40">
        <f t="shared" si="0"/>
        <v>104.10410816268543</v>
      </c>
    </row>
    <row r="41" spans="1:18">
      <c r="A41" s="23">
        <v>37</v>
      </c>
      <c r="B41">
        <v>2040</v>
      </c>
      <c r="C41" t="s">
        <v>152</v>
      </c>
      <c r="D41" t="s">
        <v>170</v>
      </c>
      <c r="E41" t="s">
        <v>80</v>
      </c>
      <c r="F41" t="s">
        <v>153</v>
      </c>
      <c r="G41">
        <v>36488.718660671002</v>
      </c>
      <c r="H41">
        <v>4.3743540118567656</v>
      </c>
      <c r="I41">
        <v>159.05692280477561</v>
      </c>
      <c r="J41">
        <v>4.1171153892695198E-2</v>
      </c>
      <c r="K41">
        <v>101.18274978062659</v>
      </c>
      <c r="L41">
        <v>276.04007877231749</v>
      </c>
      <c r="M41">
        <v>0</v>
      </c>
      <c r="N41">
        <v>1736.9410647236889</v>
      </c>
      <c r="O41">
        <v>360.01775870151931</v>
      </c>
      <c r="P41">
        <v>0.31437887009678372</v>
      </c>
      <c r="Q41">
        <v>1</v>
      </c>
      <c r="R41">
        <f t="shared" si="0"/>
        <v>107.22730821451881</v>
      </c>
    </row>
    <row r="42" spans="1:18">
      <c r="A42" s="23">
        <v>38</v>
      </c>
      <c r="B42">
        <v>2045</v>
      </c>
      <c r="C42" t="s">
        <v>152</v>
      </c>
      <c r="D42" t="s">
        <v>170</v>
      </c>
      <c r="E42" t="s">
        <v>80</v>
      </c>
      <c r="F42" t="s">
        <v>153</v>
      </c>
      <c r="G42">
        <v>36110.52726225667</v>
      </c>
      <c r="H42">
        <v>4.2790714856834091</v>
      </c>
      <c r="I42">
        <v>158.37244620251701</v>
      </c>
      <c r="J42">
        <v>4.0092127382335301E-2</v>
      </c>
      <c r="K42">
        <v>102.4880664570847</v>
      </c>
      <c r="L42">
        <v>277.888951060316</v>
      </c>
      <c r="M42">
        <v>0</v>
      </c>
      <c r="N42">
        <v>1715.225507248553</v>
      </c>
      <c r="O42">
        <v>369.75655381669378</v>
      </c>
      <c r="P42">
        <v>0.30973628573516843</v>
      </c>
      <c r="Q42">
        <v>1</v>
      </c>
      <c r="R42">
        <f t="shared" si="0"/>
        <v>108.83452004981689</v>
      </c>
    </row>
    <row r="43" spans="1:18">
      <c r="A43" s="23">
        <v>39</v>
      </c>
      <c r="B43">
        <v>2050</v>
      </c>
      <c r="C43" t="s">
        <v>152</v>
      </c>
      <c r="D43" t="s">
        <v>170</v>
      </c>
      <c r="E43" t="s">
        <v>80</v>
      </c>
      <c r="F43" t="s">
        <v>153</v>
      </c>
      <c r="G43">
        <v>35750.038401538157</v>
      </c>
      <c r="H43">
        <v>4.21769900923523</v>
      </c>
      <c r="I43">
        <v>158.06461278223139</v>
      </c>
      <c r="J43">
        <v>3.9462110969856697E-2</v>
      </c>
      <c r="K43">
        <v>103.6047524348858</v>
      </c>
      <c r="L43">
        <v>279.42958257598838</v>
      </c>
      <c r="M43">
        <v>0</v>
      </c>
      <c r="N43">
        <v>1695.529208123641</v>
      </c>
      <c r="O43">
        <v>377.5639298584772</v>
      </c>
      <c r="P43">
        <v>0.30641280429506512</v>
      </c>
      <c r="Q43">
        <v>1</v>
      </c>
      <c r="R43">
        <f t="shared" si="0"/>
        <v>110.01498477700173</v>
      </c>
    </row>
    <row r="44" spans="1:18">
      <c r="A44" s="23">
        <v>40</v>
      </c>
      <c r="B44">
        <v>2030</v>
      </c>
      <c r="C44" t="s">
        <v>152</v>
      </c>
      <c r="D44" t="s">
        <v>168</v>
      </c>
      <c r="E44" t="s">
        <v>80</v>
      </c>
      <c r="F44" t="s">
        <v>180</v>
      </c>
      <c r="G44">
        <v>36506.9364717793</v>
      </c>
      <c r="H44">
        <v>6.2709693748418118</v>
      </c>
      <c r="I44">
        <v>123.9503923057454</v>
      </c>
      <c r="J44">
        <v>6.5493799038218101E-2</v>
      </c>
      <c r="K44">
        <v>119.9</v>
      </c>
      <c r="L44">
        <v>302</v>
      </c>
      <c r="M44">
        <v>0</v>
      </c>
      <c r="N44">
        <v>2903.791951404708</v>
      </c>
      <c r="O44">
        <v>261.53100480890919</v>
      </c>
      <c r="P44">
        <v>0.50693799038218179</v>
      </c>
      <c r="Q44">
        <v>1</v>
      </c>
      <c r="R44">
        <f t="shared" si="0"/>
        <v>66.497284953108263</v>
      </c>
    </row>
    <row r="45" spans="1:18">
      <c r="A45" s="23">
        <v>41</v>
      </c>
      <c r="B45">
        <v>2035</v>
      </c>
      <c r="C45" t="s">
        <v>152</v>
      </c>
      <c r="D45" t="s">
        <v>168</v>
      </c>
      <c r="E45" t="s">
        <v>80</v>
      </c>
      <c r="F45" t="s">
        <v>180</v>
      </c>
      <c r="G45">
        <v>36098.943394957983</v>
      </c>
      <c r="H45">
        <v>5.7899075630252099</v>
      </c>
      <c r="I45">
        <v>121.0249075630252</v>
      </c>
      <c r="J45">
        <v>6.2063226890756301E-2</v>
      </c>
      <c r="K45">
        <v>114.4524100840336</v>
      </c>
      <c r="L45">
        <v>294.28805042016808</v>
      </c>
      <c r="M45">
        <v>0</v>
      </c>
      <c r="N45">
        <v>2620.2470084033612</v>
      </c>
      <c r="O45">
        <v>272.39092436974789</v>
      </c>
      <c r="P45">
        <v>0.4701290588235294</v>
      </c>
      <c r="Q45">
        <v>1</v>
      </c>
      <c r="R45">
        <f t="shared" si="0"/>
        <v>71.703714899813505</v>
      </c>
    </row>
    <row r="46" spans="1:18">
      <c r="A46" s="23">
        <v>42</v>
      </c>
      <c r="B46">
        <v>2040</v>
      </c>
      <c r="C46" t="s">
        <v>152</v>
      </c>
      <c r="D46" t="s">
        <v>168</v>
      </c>
      <c r="E46" t="s">
        <v>80</v>
      </c>
      <c r="F46" t="s">
        <v>180</v>
      </c>
      <c r="G46">
        <v>34846.642422532939</v>
      </c>
      <c r="H46">
        <v>5.7942821453036224</v>
      </c>
      <c r="I46">
        <v>121.08288673087</v>
      </c>
      <c r="J46">
        <v>6.1659668775436098E-2</v>
      </c>
      <c r="K46">
        <v>114.633110367893</v>
      </c>
      <c r="L46">
        <v>294.54386106298102</v>
      </c>
      <c r="M46">
        <v>0</v>
      </c>
      <c r="N46">
        <v>2614.882781963976</v>
      </c>
      <c r="O46">
        <v>272.23745819397988</v>
      </c>
      <c r="P46">
        <v>0.47028706128863279</v>
      </c>
      <c r="Q46">
        <v>1</v>
      </c>
      <c r="R46">
        <f t="shared" si="0"/>
        <v>71.679624584251343</v>
      </c>
    </row>
    <row r="47" spans="1:18">
      <c r="A47" s="23">
        <v>43</v>
      </c>
      <c r="B47">
        <v>2045</v>
      </c>
      <c r="C47" t="s">
        <v>152</v>
      </c>
      <c r="D47" t="s">
        <v>168</v>
      </c>
      <c r="E47" t="s">
        <v>80</v>
      </c>
      <c r="F47" t="s">
        <v>180</v>
      </c>
      <c r="G47">
        <v>35379.072599413979</v>
      </c>
      <c r="H47">
        <v>5.6041423189619088</v>
      </c>
      <c r="I47">
        <v>122.7678191712013</v>
      </c>
      <c r="J47">
        <v>5.9521172038509797E-2</v>
      </c>
      <c r="K47">
        <v>111.3381230640435</v>
      </c>
      <c r="L47">
        <v>289.97754709083301</v>
      </c>
      <c r="M47">
        <v>0</v>
      </c>
      <c r="N47">
        <v>2461.0482712431981</v>
      </c>
      <c r="O47">
        <v>272.88766848053581</v>
      </c>
      <c r="P47">
        <v>0.45959087484303057</v>
      </c>
      <c r="Q47">
        <v>1</v>
      </c>
      <c r="R47">
        <f t="shared" si="0"/>
        <v>73.347844452989563</v>
      </c>
    </row>
    <row r="48" spans="1:18">
      <c r="A48" s="23">
        <v>44</v>
      </c>
      <c r="B48">
        <v>2050</v>
      </c>
      <c r="C48" t="s">
        <v>152</v>
      </c>
      <c r="D48" t="s">
        <v>168</v>
      </c>
      <c r="E48" t="s">
        <v>80</v>
      </c>
      <c r="F48" t="s">
        <v>180</v>
      </c>
      <c r="G48">
        <v>34210.231116433308</v>
      </c>
      <c r="H48">
        <v>5.3610314243604584</v>
      </c>
      <c r="I48">
        <v>124.2394594167807</v>
      </c>
      <c r="J48">
        <v>5.7312664490998998E-2</v>
      </c>
      <c r="K48">
        <v>113.41575560585321</v>
      </c>
      <c r="L48">
        <v>292.93263764606797</v>
      </c>
      <c r="M48">
        <v>0</v>
      </c>
      <c r="N48">
        <v>2438.6223286661748</v>
      </c>
      <c r="O48">
        <v>286.35261606484892</v>
      </c>
      <c r="P48">
        <v>0.4460148436677544</v>
      </c>
      <c r="Q48">
        <v>1</v>
      </c>
      <c r="R48">
        <f t="shared" si="0"/>
        <v>75.580444190577822</v>
      </c>
    </row>
    <row r="49" spans="1:19">
      <c r="A49" s="23">
        <v>45</v>
      </c>
      <c r="B49">
        <v>2025</v>
      </c>
      <c r="C49" t="s">
        <v>171</v>
      </c>
      <c r="D49" t="s">
        <v>167</v>
      </c>
      <c r="E49" t="s">
        <v>80</v>
      </c>
      <c r="F49" t="s">
        <v>179</v>
      </c>
      <c r="G49">
        <v>25673</v>
      </c>
      <c r="H49">
        <v>8.6</v>
      </c>
      <c r="I49">
        <v>112</v>
      </c>
      <c r="J49">
        <v>9.6000000000000002E-2</v>
      </c>
      <c r="K49">
        <v>1.8</v>
      </c>
      <c r="L49">
        <v>34</v>
      </c>
      <c r="M49">
        <v>83</v>
      </c>
      <c r="N49">
        <v>1676</v>
      </c>
      <c r="O49">
        <v>0</v>
      </c>
      <c r="P49">
        <v>0</v>
      </c>
      <c r="Q49">
        <v>0</v>
      </c>
      <c r="R49">
        <v>73.3</v>
      </c>
      <c r="S49">
        <v>73.28</v>
      </c>
    </row>
    <row r="50" spans="1:19">
      <c r="A50" s="23">
        <v>46</v>
      </c>
      <c r="B50">
        <v>2030</v>
      </c>
      <c r="C50" t="s">
        <v>171</v>
      </c>
      <c r="D50" t="s">
        <v>167</v>
      </c>
      <c r="E50" t="s">
        <v>80</v>
      </c>
      <c r="F50" t="s">
        <v>179</v>
      </c>
      <c r="G50">
        <v>23271.53084433734</v>
      </c>
      <c r="H50">
        <v>8.2064384293362806</v>
      </c>
      <c r="I50">
        <v>110.5815642041714</v>
      </c>
      <c r="J50">
        <v>7.0843803182569096E-2</v>
      </c>
      <c r="K50">
        <v>1.8341989540502599</v>
      </c>
      <c r="L50">
        <v>34.341989540502603</v>
      </c>
      <c r="M50">
        <v>87.367206618551322</v>
      </c>
      <c r="N50">
        <v>1594.5263785543041</v>
      </c>
      <c r="O50">
        <v>0</v>
      </c>
      <c r="P50">
        <v>0</v>
      </c>
      <c r="Q50">
        <v>0</v>
      </c>
      <c r="R50">
        <v>71.748990074657456</v>
      </c>
      <c r="S50">
        <v>71.732929342492639</v>
      </c>
    </row>
    <row r="51" spans="1:19">
      <c r="A51" s="23">
        <v>47</v>
      </c>
      <c r="B51">
        <v>2035</v>
      </c>
      <c r="C51" t="s">
        <v>171</v>
      </c>
      <c r="D51" t="s">
        <v>167</v>
      </c>
      <c r="E51" t="s">
        <v>80</v>
      </c>
      <c r="F51" t="s">
        <v>179</v>
      </c>
      <c r="G51">
        <v>21131.152720813501</v>
      </c>
      <c r="H51">
        <v>8.1287279585665964</v>
      </c>
      <c r="I51">
        <v>110.9339280902913</v>
      </c>
      <c r="J51">
        <v>6.3036044666646696E-2</v>
      </c>
      <c r="K51">
        <v>1.8314133461066371</v>
      </c>
      <c r="L51">
        <v>34.314133461066369</v>
      </c>
      <c r="M51">
        <v>88.98505124290233</v>
      </c>
      <c r="N51">
        <v>1584.7228492450779</v>
      </c>
      <c r="O51">
        <v>0</v>
      </c>
      <c r="P51">
        <v>0</v>
      </c>
      <c r="Q51">
        <v>0</v>
      </c>
      <c r="R51">
        <v>72.143401291301174</v>
      </c>
      <c r="S51">
        <v>72.150083325848982</v>
      </c>
    </row>
    <row r="52" spans="1:19">
      <c r="A52" s="23">
        <v>48</v>
      </c>
      <c r="B52">
        <v>2040</v>
      </c>
      <c r="C52" t="s">
        <v>171</v>
      </c>
      <c r="D52" t="s">
        <v>167</v>
      </c>
      <c r="E52" t="s">
        <v>80</v>
      </c>
      <c r="F52" t="s">
        <v>179</v>
      </c>
      <c r="G52">
        <v>20263.092432908601</v>
      </c>
      <c r="H52">
        <v>8.0874154766188155</v>
      </c>
      <c r="I52">
        <v>110.9653965930098</v>
      </c>
      <c r="J52">
        <v>5.5336368937579802E-2</v>
      </c>
      <c r="K52">
        <v>1.831128177768955</v>
      </c>
      <c r="L52">
        <v>34.311281777689551</v>
      </c>
      <c r="M52">
        <v>89.112309085720668</v>
      </c>
      <c r="N52">
        <v>1574.2390352237619</v>
      </c>
      <c r="O52">
        <v>0</v>
      </c>
      <c r="P52">
        <v>0</v>
      </c>
      <c r="Q52">
        <v>0</v>
      </c>
      <c r="R52">
        <v>73.398611645305778</v>
      </c>
      <c r="S52">
        <v>73.38261144679214</v>
      </c>
    </row>
    <row r="53" spans="1:19">
      <c r="A53" s="23">
        <v>49</v>
      </c>
      <c r="B53">
        <v>2045</v>
      </c>
      <c r="C53" t="s">
        <v>171</v>
      </c>
      <c r="D53" t="s">
        <v>167</v>
      </c>
      <c r="E53" t="s">
        <v>80</v>
      </c>
      <c r="F53" t="s">
        <v>179</v>
      </c>
      <c r="G53">
        <v>19501.20298196256</v>
      </c>
      <c r="H53">
        <v>8.0839762357007174</v>
      </c>
      <c r="I53">
        <v>110.994715870953</v>
      </c>
      <c r="J53">
        <v>5.46983476385655E-2</v>
      </c>
      <c r="K53">
        <v>1.8308678824923961</v>
      </c>
      <c r="L53">
        <v>34.308678824923952</v>
      </c>
      <c r="M53">
        <v>89.233429971008704</v>
      </c>
      <c r="N53">
        <v>1566.0003427543161</v>
      </c>
      <c r="O53">
        <v>0</v>
      </c>
      <c r="P53">
        <v>0</v>
      </c>
      <c r="Q53">
        <v>0</v>
      </c>
      <c r="R53">
        <v>74.024524071350029</v>
      </c>
      <c r="S53">
        <v>74.022893988946166</v>
      </c>
    </row>
    <row r="54" spans="1:19">
      <c r="A54" s="23">
        <v>50</v>
      </c>
      <c r="B54">
        <v>2050</v>
      </c>
      <c r="C54" t="s">
        <v>171</v>
      </c>
      <c r="D54" t="s">
        <v>167</v>
      </c>
      <c r="E54" t="s">
        <v>80</v>
      </c>
      <c r="F54" t="s">
        <v>179</v>
      </c>
      <c r="G54">
        <v>18737.966412363388</v>
      </c>
      <c r="H54">
        <v>8.0499648767418677</v>
      </c>
      <c r="I54">
        <v>111.0234100599546</v>
      </c>
      <c r="J54">
        <v>5.4442193651675297E-2</v>
      </c>
      <c r="K54">
        <v>1.830614411971313</v>
      </c>
      <c r="L54">
        <v>34.306144119713132</v>
      </c>
      <c r="M54">
        <v>89.35257216604316</v>
      </c>
      <c r="N54">
        <v>1558.501233398134</v>
      </c>
      <c r="O54">
        <v>0</v>
      </c>
      <c r="P54">
        <v>0</v>
      </c>
      <c r="Q54">
        <v>0</v>
      </c>
      <c r="R54">
        <v>74.650056360577011</v>
      </c>
      <c r="S54">
        <v>74.657038700929547</v>
      </c>
    </row>
    <row r="55" spans="1:19">
      <c r="A55" s="23">
        <v>51</v>
      </c>
      <c r="B55">
        <v>2020</v>
      </c>
      <c r="C55" t="s">
        <v>171</v>
      </c>
      <c r="D55" t="s">
        <v>170</v>
      </c>
      <c r="E55" t="s">
        <v>80</v>
      </c>
      <c r="F55" t="s">
        <v>153</v>
      </c>
      <c r="G55">
        <v>40476</v>
      </c>
      <c r="H55">
        <v>10.4</v>
      </c>
      <c r="I55">
        <v>153</v>
      </c>
      <c r="J55">
        <v>0.24199999999999991</v>
      </c>
      <c r="K55">
        <v>1</v>
      </c>
      <c r="L55">
        <v>24</v>
      </c>
      <c r="M55">
        <v>100</v>
      </c>
      <c r="N55">
        <v>2012</v>
      </c>
      <c r="O55">
        <v>0</v>
      </c>
      <c r="P55">
        <v>0</v>
      </c>
      <c r="Q55">
        <v>0</v>
      </c>
      <c r="R55">
        <v>59.8</v>
      </c>
      <c r="S55">
        <v>59.8</v>
      </c>
    </row>
    <row r="56" spans="1:19">
      <c r="A56" s="23">
        <v>52</v>
      </c>
      <c r="B56">
        <v>2025</v>
      </c>
      <c r="C56" t="s">
        <v>171</v>
      </c>
      <c r="D56" t="s">
        <v>170</v>
      </c>
      <c r="E56" t="s">
        <v>80</v>
      </c>
      <c r="F56" t="s">
        <v>153</v>
      </c>
      <c r="G56">
        <v>33646.513925925923</v>
      </c>
      <c r="H56">
        <v>9.6277265993265981</v>
      </c>
      <c r="I56">
        <v>163.06360942760941</v>
      </c>
      <c r="J56">
        <v>0.1150982356902357</v>
      </c>
      <c r="K56">
        <v>1.690195286195286</v>
      </c>
      <c r="L56">
        <v>32.544700336700338</v>
      </c>
      <c r="M56">
        <v>85.917010101010106</v>
      </c>
      <c r="N56">
        <v>1893.3031649831651</v>
      </c>
      <c r="O56">
        <v>0</v>
      </c>
      <c r="P56">
        <v>0</v>
      </c>
      <c r="Q56">
        <v>0</v>
      </c>
      <c r="R56">
        <v>60.969181144781153</v>
      </c>
      <c r="S56">
        <v>60.967429225589228</v>
      </c>
    </row>
    <row r="57" spans="1:19">
      <c r="A57" s="23">
        <v>53</v>
      </c>
      <c r="B57">
        <v>2030</v>
      </c>
      <c r="C57" t="s">
        <v>171</v>
      </c>
      <c r="D57" t="s">
        <v>170</v>
      </c>
      <c r="E57" t="s">
        <v>80</v>
      </c>
      <c r="F57" t="s">
        <v>153</v>
      </c>
      <c r="G57">
        <v>33672.429444526781</v>
      </c>
      <c r="H57">
        <v>8.9470128006115601</v>
      </c>
      <c r="I57">
        <v>165.02847570535971</v>
      </c>
      <c r="J57">
        <v>8.2684692309492394E-2</v>
      </c>
      <c r="K57">
        <v>1.761160557579351</v>
      </c>
      <c r="L57">
        <v>33.426078613384092</v>
      </c>
      <c r="M57">
        <v>100.8087162726117</v>
      </c>
      <c r="N57">
        <v>1946.790771234897</v>
      </c>
      <c r="O57">
        <v>0</v>
      </c>
      <c r="P57">
        <v>0</v>
      </c>
      <c r="Q57">
        <v>0</v>
      </c>
      <c r="R57">
        <v>60.939187734502369</v>
      </c>
      <c r="S57">
        <v>60.948919397489803</v>
      </c>
    </row>
    <row r="58" spans="1:19">
      <c r="A58" s="23">
        <v>54</v>
      </c>
      <c r="B58">
        <v>2035</v>
      </c>
      <c r="C58" t="s">
        <v>171</v>
      </c>
      <c r="D58" t="s">
        <v>170</v>
      </c>
      <c r="E58" t="s">
        <v>80</v>
      </c>
      <c r="F58" t="s">
        <v>153</v>
      </c>
      <c r="G58">
        <v>31611.893175751211</v>
      </c>
      <c r="H58">
        <v>8.6837632617673233</v>
      </c>
      <c r="I58">
        <v>163.13888521298679</v>
      </c>
      <c r="J58">
        <v>7.3378128636291007E-2</v>
      </c>
      <c r="K58">
        <v>1.7714955851148779</v>
      </c>
      <c r="L58">
        <v>33.571370553742959</v>
      </c>
      <c r="M58">
        <v>105.1262223641881</v>
      </c>
      <c r="N58">
        <v>1942.073846083644</v>
      </c>
      <c r="O58">
        <v>0</v>
      </c>
      <c r="P58">
        <v>0</v>
      </c>
      <c r="Q58">
        <v>0</v>
      </c>
      <c r="R58">
        <v>61.596965479477063</v>
      </c>
      <c r="S58">
        <v>61.589242419402673</v>
      </c>
    </row>
    <row r="59" spans="1:19">
      <c r="A59" s="23">
        <v>55</v>
      </c>
      <c r="B59">
        <v>2040</v>
      </c>
      <c r="C59" t="s">
        <v>171</v>
      </c>
      <c r="D59" t="s">
        <v>170</v>
      </c>
      <c r="E59" t="s">
        <v>80</v>
      </c>
      <c r="F59" t="s">
        <v>153</v>
      </c>
      <c r="G59">
        <v>30796.179290534132</v>
      </c>
      <c r="H59">
        <v>8.624524538630391</v>
      </c>
      <c r="I59">
        <v>163.0743340288881</v>
      </c>
      <c r="J59">
        <v>6.4528506002547295E-2</v>
      </c>
      <c r="K59">
        <v>1.774196363242188</v>
      </c>
      <c r="L59">
        <v>33.603181485596593</v>
      </c>
      <c r="M59">
        <v>106.3550039294328</v>
      </c>
      <c r="N59">
        <v>1941.07681634644</v>
      </c>
      <c r="O59">
        <v>0</v>
      </c>
      <c r="P59">
        <v>0</v>
      </c>
      <c r="Q59">
        <v>0</v>
      </c>
      <c r="R59">
        <v>62.386481667163487</v>
      </c>
      <c r="S59">
        <v>62.382354407739619</v>
      </c>
    </row>
    <row r="60" spans="1:19">
      <c r="A60" s="23">
        <v>56</v>
      </c>
      <c r="B60">
        <v>2045</v>
      </c>
      <c r="C60" t="s">
        <v>171</v>
      </c>
      <c r="D60" t="s">
        <v>170</v>
      </c>
      <c r="E60" t="s">
        <v>80</v>
      </c>
      <c r="F60" t="s">
        <v>153</v>
      </c>
      <c r="G60">
        <v>29881.064650221841</v>
      </c>
      <c r="H60">
        <v>8.5056388939092713</v>
      </c>
      <c r="I60">
        <v>160.127038356372</v>
      </c>
      <c r="J60">
        <v>6.4052453606804893E-2</v>
      </c>
      <c r="K60">
        <v>1.7758947779598071</v>
      </c>
      <c r="L60">
        <v>33.628341388618438</v>
      </c>
      <c r="M60">
        <v>108.2247920104009</v>
      </c>
      <c r="N60">
        <v>1925.613748593483</v>
      </c>
      <c r="O60">
        <v>0</v>
      </c>
      <c r="P60">
        <v>0</v>
      </c>
      <c r="Q60">
        <v>0</v>
      </c>
      <c r="R60">
        <v>62.89367023664466</v>
      </c>
      <c r="S60">
        <v>62.896780081971521</v>
      </c>
    </row>
    <row r="61" spans="1:19">
      <c r="A61" s="23">
        <v>57</v>
      </c>
      <c r="B61">
        <v>2050</v>
      </c>
      <c r="C61" t="s">
        <v>171</v>
      </c>
      <c r="D61" t="s">
        <v>170</v>
      </c>
      <c r="E61" t="s">
        <v>80</v>
      </c>
      <c r="F61" t="s">
        <v>153</v>
      </c>
      <c r="G61">
        <v>29020.32634277521</v>
      </c>
      <c r="H61">
        <v>8.4845758422697504</v>
      </c>
      <c r="I61">
        <v>160.0854195986706</v>
      </c>
      <c r="J61">
        <v>6.3491631812986005E-2</v>
      </c>
      <c r="K61">
        <v>1.7760385075356631</v>
      </c>
      <c r="L61">
        <v>33.630180974845892</v>
      </c>
      <c r="M61">
        <v>108.4325754722591</v>
      </c>
      <c r="N61">
        <v>1917.4898214037939</v>
      </c>
      <c r="O61">
        <v>0</v>
      </c>
      <c r="P61">
        <v>0</v>
      </c>
      <c r="Q61">
        <v>0</v>
      </c>
      <c r="R61">
        <v>63.449865540777161</v>
      </c>
      <c r="S61">
        <v>63.450266804099172</v>
      </c>
    </row>
    <row r="62" spans="1:19">
      <c r="A62" s="23">
        <v>58</v>
      </c>
      <c r="B62">
        <v>2040</v>
      </c>
      <c r="C62" t="s">
        <v>171</v>
      </c>
      <c r="D62" t="s">
        <v>168</v>
      </c>
      <c r="E62" t="s">
        <v>80</v>
      </c>
      <c r="F62" t="s">
        <v>180</v>
      </c>
      <c r="G62">
        <v>42649</v>
      </c>
      <c r="H62">
        <v>8.1</v>
      </c>
      <c r="I62">
        <v>113</v>
      </c>
      <c r="J62">
        <v>9.1999999999999998E-2</v>
      </c>
      <c r="K62">
        <v>1.8</v>
      </c>
      <c r="L62">
        <v>34</v>
      </c>
      <c r="M62">
        <v>240</v>
      </c>
      <c r="N62">
        <v>2711</v>
      </c>
      <c r="O62">
        <v>0</v>
      </c>
      <c r="P62">
        <v>0</v>
      </c>
      <c r="Q62">
        <v>0</v>
      </c>
      <c r="R62">
        <v>43.5</v>
      </c>
      <c r="S62">
        <v>43.48</v>
      </c>
    </row>
    <row r="63" spans="1:19">
      <c r="A63" s="23">
        <v>59</v>
      </c>
      <c r="B63">
        <v>2045</v>
      </c>
      <c r="C63" t="s">
        <v>171</v>
      </c>
      <c r="D63" t="s">
        <v>168</v>
      </c>
      <c r="E63" t="s">
        <v>80</v>
      </c>
      <c r="F63" t="s">
        <v>180</v>
      </c>
      <c r="G63">
        <v>41110</v>
      </c>
      <c r="H63">
        <v>8.1</v>
      </c>
      <c r="I63">
        <v>113</v>
      </c>
      <c r="J63">
        <v>9.0999999999999998E-2</v>
      </c>
      <c r="K63">
        <v>1.8</v>
      </c>
      <c r="L63">
        <v>34</v>
      </c>
      <c r="M63">
        <v>240</v>
      </c>
      <c r="N63">
        <v>2695</v>
      </c>
      <c r="O63">
        <v>0</v>
      </c>
      <c r="P63">
        <v>0</v>
      </c>
      <c r="Q63">
        <v>0</v>
      </c>
      <c r="R63">
        <v>43.9</v>
      </c>
      <c r="S63">
        <v>43.9</v>
      </c>
    </row>
    <row r="64" spans="1:19">
      <c r="A64" s="23">
        <v>60</v>
      </c>
      <c r="B64">
        <v>2050</v>
      </c>
      <c r="C64" t="s">
        <v>171</v>
      </c>
      <c r="D64" t="s">
        <v>168</v>
      </c>
      <c r="E64" t="s">
        <v>80</v>
      </c>
      <c r="F64" t="s">
        <v>180</v>
      </c>
      <c r="G64">
        <v>39571</v>
      </c>
      <c r="H64">
        <v>8</v>
      </c>
      <c r="I64">
        <v>113</v>
      </c>
      <c r="J64">
        <v>0.09</v>
      </c>
      <c r="K64">
        <v>1.8</v>
      </c>
      <c r="L64">
        <v>34</v>
      </c>
      <c r="M64">
        <v>240</v>
      </c>
      <c r="N64">
        <v>2680</v>
      </c>
      <c r="O64">
        <v>0</v>
      </c>
      <c r="P64">
        <v>0</v>
      </c>
      <c r="Q64">
        <v>0</v>
      </c>
      <c r="R64">
        <v>44.3</v>
      </c>
      <c r="S64">
        <v>44.32</v>
      </c>
    </row>
    <row r="65" spans="1:19">
      <c r="A65" s="23">
        <v>61</v>
      </c>
      <c r="B65">
        <v>2020</v>
      </c>
      <c r="C65" t="s">
        <v>172</v>
      </c>
      <c r="D65" t="s">
        <v>167</v>
      </c>
      <c r="E65" t="s">
        <v>80</v>
      </c>
      <c r="F65" t="s">
        <v>179</v>
      </c>
      <c r="G65">
        <v>24948.431767753111</v>
      </c>
      <c r="H65">
        <v>9.2989754333854915</v>
      </c>
      <c r="I65">
        <v>112.2580643735469</v>
      </c>
      <c r="J65">
        <v>4.7280982310976702E-2</v>
      </c>
      <c r="K65">
        <v>1.370043139646927</v>
      </c>
      <c r="L65">
        <v>28.778789968264071</v>
      </c>
      <c r="M65">
        <v>89.829059149052782</v>
      </c>
      <c r="N65">
        <v>1577.760619160015</v>
      </c>
      <c r="O65">
        <v>0</v>
      </c>
      <c r="P65">
        <v>0</v>
      </c>
      <c r="Q65">
        <v>0</v>
      </c>
      <c r="R65">
        <v>46.481180771032783</v>
      </c>
      <c r="S65">
        <v>46.465480370576643</v>
      </c>
    </row>
    <row r="66" spans="1:19">
      <c r="A66" s="23">
        <v>62</v>
      </c>
      <c r="B66">
        <v>2025</v>
      </c>
      <c r="C66" t="s">
        <v>172</v>
      </c>
      <c r="D66" t="s">
        <v>167</v>
      </c>
      <c r="E66" t="s">
        <v>80</v>
      </c>
      <c r="F66" t="s">
        <v>179</v>
      </c>
      <c r="G66">
        <v>23432.3756766263</v>
      </c>
      <c r="H66">
        <v>9.1959020998826038</v>
      </c>
      <c r="I66">
        <v>112.9957107031432</v>
      </c>
      <c r="J66">
        <v>4.6646952954772801E-2</v>
      </c>
      <c r="K66">
        <v>1.3755861810640571</v>
      </c>
      <c r="L66">
        <v>28.472210929256288</v>
      </c>
      <c r="M66">
        <v>91.89372684624766</v>
      </c>
      <c r="N66">
        <v>1562.0932499531791</v>
      </c>
      <c r="O66">
        <v>0</v>
      </c>
      <c r="P66">
        <v>0</v>
      </c>
      <c r="Q66">
        <v>0</v>
      </c>
      <c r="R66">
        <v>55.760195416527722</v>
      </c>
      <c r="S66">
        <v>55.753530379093448</v>
      </c>
    </row>
    <row r="67" spans="1:19">
      <c r="A67" s="23">
        <v>63</v>
      </c>
      <c r="B67">
        <v>2030</v>
      </c>
      <c r="C67" t="s">
        <v>172</v>
      </c>
      <c r="D67" t="s">
        <v>167</v>
      </c>
      <c r="E67" t="s">
        <v>80</v>
      </c>
      <c r="F67" t="s">
        <v>179</v>
      </c>
      <c r="G67">
        <v>23552.689473684211</v>
      </c>
      <c r="H67">
        <v>9.0509809284447087</v>
      </c>
      <c r="I67">
        <v>112.90525576581901</v>
      </c>
      <c r="J67">
        <v>4.9789665878178499E-2</v>
      </c>
      <c r="K67">
        <v>1.408186723832052</v>
      </c>
      <c r="L67">
        <v>29.580632761679482</v>
      </c>
      <c r="M67">
        <v>93.62518480189236</v>
      </c>
      <c r="N67">
        <v>1566.803991720875</v>
      </c>
      <c r="O67">
        <v>0</v>
      </c>
      <c r="P67">
        <v>0</v>
      </c>
      <c r="Q67">
        <v>0</v>
      </c>
      <c r="R67">
        <v>55.756978119455951</v>
      </c>
      <c r="S67">
        <v>55.74221784447073</v>
      </c>
    </row>
    <row r="68" spans="1:19">
      <c r="A68" s="23">
        <v>64</v>
      </c>
      <c r="B68">
        <v>2035</v>
      </c>
      <c r="C68" t="s">
        <v>172</v>
      </c>
      <c r="D68" t="s">
        <v>167</v>
      </c>
      <c r="E68" t="s">
        <v>80</v>
      </c>
      <c r="F68" t="s">
        <v>179</v>
      </c>
      <c r="G68">
        <v>23098.01803711156</v>
      </c>
      <c r="H68">
        <v>9.0550297339593122</v>
      </c>
      <c r="I68">
        <v>113.74164095685219</v>
      </c>
      <c r="J68">
        <v>5.06980728817348E-2</v>
      </c>
      <c r="K68">
        <v>1.414993963782696</v>
      </c>
      <c r="L68">
        <v>29.285213503241671</v>
      </c>
      <c r="M68">
        <v>94.949796557120521</v>
      </c>
      <c r="N68">
        <v>1577.506210596915</v>
      </c>
      <c r="O68">
        <v>0</v>
      </c>
      <c r="P68">
        <v>0</v>
      </c>
      <c r="Q68">
        <v>0</v>
      </c>
      <c r="R68">
        <v>58.55920411357031</v>
      </c>
      <c r="S68">
        <v>58.545369192935389</v>
      </c>
    </row>
    <row r="69" spans="1:19">
      <c r="A69" s="23">
        <v>65</v>
      </c>
      <c r="B69">
        <v>2040</v>
      </c>
      <c r="C69" t="s">
        <v>172</v>
      </c>
      <c r="D69" t="s">
        <v>167</v>
      </c>
      <c r="E69" t="s">
        <v>80</v>
      </c>
      <c r="F69" t="s">
        <v>179</v>
      </c>
      <c r="G69">
        <v>22771.663451180098</v>
      </c>
      <c r="H69">
        <v>9.0671873469787485</v>
      </c>
      <c r="I69">
        <v>112.7442464009402</v>
      </c>
      <c r="J69">
        <v>5.2363505043580401E-2</v>
      </c>
      <c r="K69">
        <v>1.464778180393693</v>
      </c>
      <c r="L69">
        <v>28.435571932229951</v>
      </c>
      <c r="M69">
        <v>94.136360297718142</v>
      </c>
      <c r="N69">
        <v>1555.7365830966601</v>
      </c>
      <c r="O69">
        <v>0</v>
      </c>
      <c r="P69">
        <v>0</v>
      </c>
      <c r="Q69">
        <v>0</v>
      </c>
      <c r="R69">
        <v>58.213802516893537</v>
      </c>
      <c r="S69">
        <v>58.208707031632557</v>
      </c>
    </row>
    <row r="70" spans="1:19">
      <c r="A70" s="23">
        <v>66</v>
      </c>
      <c r="B70">
        <v>2045</v>
      </c>
      <c r="C70" t="s">
        <v>172</v>
      </c>
      <c r="D70" t="s">
        <v>167</v>
      </c>
      <c r="E70" t="s">
        <v>80</v>
      </c>
      <c r="F70" t="s">
        <v>179</v>
      </c>
      <c r="G70">
        <v>22557.95010071565</v>
      </c>
      <c r="H70">
        <v>9.0901871837282808</v>
      </c>
      <c r="I70">
        <v>112.3653112359367</v>
      </c>
      <c r="J70">
        <v>5.2885216907128697E-2</v>
      </c>
      <c r="K70">
        <v>1.453146750077789</v>
      </c>
      <c r="L70">
        <v>27.85927648494178</v>
      </c>
      <c r="M70">
        <v>93.179535889163645</v>
      </c>
      <c r="N70">
        <v>1536.6203429245211</v>
      </c>
      <c r="O70">
        <v>0</v>
      </c>
      <c r="P70">
        <v>0</v>
      </c>
      <c r="Q70">
        <v>0</v>
      </c>
      <c r="R70">
        <v>59.303856672616803</v>
      </c>
      <c r="S70">
        <v>59.32454055647446</v>
      </c>
    </row>
    <row r="71" spans="1:19">
      <c r="A71" s="23">
        <v>67</v>
      </c>
      <c r="B71">
        <v>2050</v>
      </c>
      <c r="C71" t="s">
        <v>172</v>
      </c>
      <c r="D71" t="s">
        <v>167</v>
      </c>
      <c r="E71" t="s">
        <v>80</v>
      </c>
      <c r="F71" t="s">
        <v>179</v>
      </c>
      <c r="G71">
        <v>22489.170325722491</v>
      </c>
      <c r="H71">
        <v>9.0893182181063406</v>
      </c>
      <c r="I71">
        <v>112.3672760657832</v>
      </c>
      <c r="J71">
        <v>5.2888751397094001E-2</v>
      </c>
      <c r="K71">
        <v>1.453580552450902</v>
      </c>
      <c r="L71">
        <v>27.8699704614402</v>
      </c>
      <c r="M71">
        <v>93.194335781574324</v>
      </c>
      <c r="N71">
        <v>1535.8463994890631</v>
      </c>
      <c r="O71">
        <v>0</v>
      </c>
      <c r="P71">
        <v>0</v>
      </c>
      <c r="Q71">
        <v>0</v>
      </c>
      <c r="R71">
        <v>60.232692000638657</v>
      </c>
      <c r="S71">
        <v>60.22470042311992</v>
      </c>
    </row>
    <row r="72" spans="1:19">
      <c r="A72" s="23">
        <v>68</v>
      </c>
      <c r="B72">
        <v>2020</v>
      </c>
      <c r="C72" t="s">
        <v>172</v>
      </c>
      <c r="D72" t="s">
        <v>170</v>
      </c>
      <c r="E72" t="s">
        <v>80</v>
      </c>
      <c r="F72" t="s">
        <v>153</v>
      </c>
      <c r="G72">
        <v>33046.648868548182</v>
      </c>
      <c r="H72">
        <v>9.3308721078057459</v>
      </c>
      <c r="I72">
        <v>130.1359267734554</v>
      </c>
      <c r="J72">
        <v>5.6421179760996698E-2</v>
      </c>
      <c r="K72">
        <v>1.6</v>
      </c>
      <c r="L72">
        <v>17.242715484363082</v>
      </c>
      <c r="M72">
        <v>110.20711924739381</v>
      </c>
      <c r="N72">
        <v>1662.4737350622929</v>
      </c>
      <c r="O72">
        <v>0</v>
      </c>
      <c r="P72">
        <v>0</v>
      </c>
      <c r="Q72">
        <v>0</v>
      </c>
      <c r="R72">
        <v>38.926580218662593</v>
      </c>
      <c r="S72">
        <v>38.885633613018058</v>
      </c>
    </row>
    <row r="73" spans="1:19">
      <c r="A73" s="23">
        <v>69</v>
      </c>
      <c r="B73">
        <v>2025</v>
      </c>
      <c r="C73" t="s">
        <v>172</v>
      </c>
      <c r="D73" t="s">
        <v>170</v>
      </c>
      <c r="E73" t="s">
        <v>80</v>
      </c>
      <c r="F73" t="s">
        <v>153</v>
      </c>
      <c r="G73">
        <v>31924.793997337529</v>
      </c>
      <c r="H73">
        <v>9.2292266731211416</v>
      </c>
      <c r="I73">
        <v>129.5033522933559</v>
      </c>
      <c r="J73">
        <v>5.5527726007503303E-2</v>
      </c>
      <c r="K73">
        <v>1.6</v>
      </c>
      <c r="L73">
        <v>17.66443180442938</v>
      </c>
      <c r="M73">
        <v>111.59675662592279</v>
      </c>
      <c r="N73">
        <v>1655.8919278712331</v>
      </c>
      <c r="O73">
        <v>0</v>
      </c>
      <c r="P73">
        <v>0</v>
      </c>
      <c r="Q73">
        <v>0</v>
      </c>
      <c r="R73">
        <v>46.420544596393562</v>
      </c>
      <c r="S73">
        <v>46.417351083141718</v>
      </c>
    </row>
    <row r="74" spans="1:19">
      <c r="A74" s="23">
        <v>70</v>
      </c>
      <c r="B74">
        <v>2030</v>
      </c>
      <c r="C74" t="s">
        <v>172</v>
      </c>
      <c r="D74" t="s">
        <v>170</v>
      </c>
      <c r="E74" t="s">
        <v>80</v>
      </c>
      <c r="F74" t="s">
        <v>153</v>
      </c>
      <c r="G74">
        <v>31727.91869918699</v>
      </c>
      <c r="H74">
        <v>9.2277071643955875</v>
      </c>
      <c r="I74">
        <v>129.23084850566809</v>
      </c>
      <c r="J74">
        <v>5.9565517767853703E-2</v>
      </c>
      <c r="K74">
        <v>1.6</v>
      </c>
      <c r="L74">
        <v>17.846100996221232</v>
      </c>
      <c r="M74">
        <v>111.6346043742128</v>
      </c>
      <c r="N74">
        <v>1653.51853124165</v>
      </c>
      <c r="O74">
        <v>0</v>
      </c>
      <c r="P74">
        <v>0</v>
      </c>
      <c r="Q74">
        <v>0</v>
      </c>
      <c r="R74">
        <v>46.424134508950722</v>
      </c>
      <c r="S74">
        <v>46.447788465208589</v>
      </c>
    </row>
    <row r="75" spans="1:19">
      <c r="A75" s="23">
        <v>71</v>
      </c>
      <c r="B75">
        <v>2035</v>
      </c>
      <c r="C75" t="s">
        <v>172</v>
      </c>
      <c r="D75" t="s">
        <v>170</v>
      </c>
      <c r="E75" t="s">
        <v>80</v>
      </c>
      <c r="F75" t="s">
        <v>153</v>
      </c>
      <c r="G75">
        <v>26962.25388445217</v>
      </c>
      <c r="H75">
        <v>8.4060413673271643</v>
      </c>
      <c r="I75">
        <v>155.7454973769506</v>
      </c>
      <c r="J75">
        <v>6.1447956694623503E-2</v>
      </c>
      <c r="K75">
        <v>1.785706886757777</v>
      </c>
      <c r="L75">
        <v>28.438383399605708</v>
      </c>
      <c r="M75">
        <v>121.1406422294249</v>
      </c>
      <c r="N75">
        <v>1663.922895712901</v>
      </c>
      <c r="O75">
        <v>0</v>
      </c>
      <c r="P75">
        <v>0</v>
      </c>
      <c r="Q75">
        <v>0</v>
      </c>
      <c r="R75">
        <v>48.04031643666255</v>
      </c>
      <c r="S75">
        <v>48.049239315668117</v>
      </c>
    </row>
    <row r="76" spans="1:19">
      <c r="A76" s="23">
        <v>72</v>
      </c>
      <c r="B76">
        <v>2040</v>
      </c>
      <c r="C76" t="s">
        <v>172</v>
      </c>
      <c r="D76" t="s">
        <v>170</v>
      </c>
      <c r="E76" t="s">
        <v>80</v>
      </c>
      <c r="F76" t="s">
        <v>153</v>
      </c>
      <c r="G76">
        <v>26407.389637399399</v>
      </c>
      <c r="H76">
        <v>8.0976308888687942</v>
      </c>
      <c r="I76">
        <v>160.76770051541729</v>
      </c>
      <c r="J76">
        <v>6.3299846279048694E-2</v>
      </c>
      <c r="K76">
        <v>1.8497061217108239</v>
      </c>
      <c r="L76">
        <v>34.83235373903608</v>
      </c>
      <c r="M76">
        <v>124.988244868433</v>
      </c>
      <c r="N76">
        <v>1713.3410796636219</v>
      </c>
      <c r="O76">
        <v>0</v>
      </c>
      <c r="P76">
        <v>0</v>
      </c>
      <c r="Q76">
        <v>0</v>
      </c>
      <c r="R76">
        <v>48.067619133737217</v>
      </c>
      <c r="S76">
        <v>48.101662898996302</v>
      </c>
    </row>
    <row r="77" spans="1:19">
      <c r="A77" s="23">
        <v>73</v>
      </c>
      <c r="B77">
        <v>2045</v>
      </c>
      <c r="C77" t="s">
        <v>172</v>
      </c>
      <c r="D77" t="s">
        <v>170</v>
      </c>
      <c r="E77" t="s">
        <v>80</v>
      </c>
      <c r="F77" t="s">
        <v>153</v>
      </c>
      <c r="G77">
        <v>25210.326818732548</v>
      </c>
      <c r="H77">
        <v>7.8645340567876527</v>
      </c>
      <c r="I77">
        <v>149.5095875256809</v>
      </c>
      <c r="J77">
        <v>6.4000000000000001E-2</v>
      </c>
      <c r="K77">
        <v>1.8800242322077649</v>
      </c>
      <c r="L77">
        <v>34.933414107359219</v>
      </c>
      <c r="M77">
        <v>129.2625243639045</v>
      </c>
      <c r="N77">
        <v>1668.902781436022</v>
      </c>
      <c r="O77">
        <v>0</v>
      </c>
      <c r="P77">
        <v>0</v>
      </c>
      <c r="Q77">
        <v>0</v>
      </c>
      <c r="R77">
        <v>48.997948164146869</v>
      </c>
      <c r="S77">
        <v>48.976616446294052</v>
      </c>
    </row>
    <row r="78" spans="1:19">
      <c r="A78" s="23">
        <v>74</v>
      </c>
      <c r="B78">
        <v>2050</v>
      </c>
      <c r="C78" t="s">
        <v>172</v>
      </c>
      <c r="D78" t="s">
        <v>170</v>
      </c>
      <c r="E78" t="s">
        <v>80</v>
      </c>
      <c r="F78" t="s">
        <v>153</v>
      </c>
      <c r="G78">
        <v>25133.088291808112</v>
      </c>
      <c r="H78">
        <v>7.8648754243258816</v>
      </c>
      <c r="I78">
        <v>149.47790302952669</v>
      </c>
      <c r="J78">
        <v>6.3340293345289095E-2</v>
      </c>
      <c r="K78">
        <v>1.879910971626209</v>
      </c>
      <c r="L78">
        <v>34.93303657208736</v>
      </c>
      <c r="M78">
        <v>129.259078972651</v>
      </c>
      <c r="N78">
        <v>1667.9763658489719</v>
      </c>
      <c r="O78">
        <v>0</v>
      </c>
      <c r="P78">
        <v>0</v>
      </c>
      <c r="Q78">
        <v>0</v>
      </c>
      <c r="R78">
        <v>49.697911996413247</v>
      </c>
      <c r="S78">
        <v>49.701106129507458</v>
      </c>
    </row>
    <row r="79" spans="1:19">
      <c r="A79" s="23">
        <v>75</v>
      </c>
      <c r="B79">
        <v>2020</v>
      </c>
      <c r="C79" t="s">
        <v>172</v>
      </c>
      <c r="D79" t="s">
        <v>168</v>
      </c>
      <c r="E79" t="s">
        <v>80</v>
      </c>
      <c r="F79" t="s">
        <v>180</v>
      </c>
      <c r="G79">
        <v>30095</v>
      </c>
      <c r="H79">
        <v>10.5</v>
      </c>
      <c r="I79">
        <v>131</v>
      </c>
      <c r="J79">
        <v>5.0999999999999997E-2</v>
      </c>
      <c r="K79">
        <v>1.3</v>
      </c>
      <c r="L79">
        <v>27</v>
      </c>
      <c r="M79">
        <v>72</v>
      </c>
      <c r="N79">
        <v>1641</v>
      </c>
      <c r="O79">
        <v>0</v>
      </c>
      <c r="P79">
        <v>0</v>
      </c>
      <c r="Q79">
        <v>0</v>
      </c>
      <c r="R79">
        <v>42.4</v>
      </c>
      <c r="S79">
        <v>42.4</v>
      </c>
    </row>
    <row r="80" spans="1:19">
      <c r="A80" s="23">
        <v>76</v>
      </c>
      <c r="B80">
        <v>2025</v>
      </c>
      <c r="C80" t="s">
        <v>172</v>
      </c>
      <c r="D80" t="s">
        <v>168</v>
      </c>
      <c r="E80" t="s">
        <v>80</v>
      </c>
      <c r="F80" t="s">
        <v>180</v>
      </c>
      <c r="G80">
        <v>28924</v>
      </c>
      <c r="H80">
        <v>10.4</v>
      </c>
      <c r="I80">
        <v>131</v>
      </c>
      <c r="J80">
        <v>5.0999999999999997E-2</v>
      </c>
      <c r="K80">
        <v>1.3</v>
      </c>
      <c r="L80">
        <v>27</v>
      </c>
      <c r="M80">
        <v>73</v>
      </c>
      <c r="N80">
        <v>1616</v>
      </c>
      <c r="O80">
        <v>0</v>
      </c>
      <c r="P80">
        <v>0</v>
      </c>
      <c r="Q80">
        <v>0</v>
      </c>
      <c r="R80">
        <v>50.9</v>
      </c>
      <c r="S80">
        <v>50.87</v>
      </c>
    </row>
    <row r="81" spans="1:19">
      <c r="A81" s="23">
        <v>77</v>
      </c>
      <c r="B81">
        <v>2030</v>
      </c>
      <c r="C81" t="s">
        <v>172</v>
      </c>
      <c r="D81" t="s">
        <v>168</v>
      </c>
      <c r="E81" t="s">
        <v>80</v>
      </c>
      <c r="F81" t="s">
        <v>180</v>
      </c>
      <c r="G81">
        <v>28654</v>
      </c>
      <c r="H81">
        <v>10.4</v>
      </c>
      <c r="I81">
        <v>131</v>
      </c>
      <c r="J81">
        <v>5.3999999999999999E-2</v>
      </c>
      <c r="K81">
        <v>1.3</v>
      </c>
      <c r="L81">
        <v>27</v>
      </c>
      <c r="M81">
        <v>73</v>
      </c>
      <c r="N81">
        <v>1607</v>
      </c>
      <c r="O81">
        <v>0</v>
      </c>
      <c r="P81">
        <v>0</v>
      </c>
      <c r="Q81">
        <v>0</v>
      </c>
      <c r="R81">
        <v>51</v>
      </c>
      <c r="S81">
        <v>50.98</v>
      </c>
    </row>
    <row r="82" spans="1:19">
      <c r="A82" s="23">
        <v>78</v>
      </c>
      <c r="B82">
        <v>2035</v>
      </c>
      <c r="C82" t="s">
        <v>172</v>
      </c>
      <c r="D82" t="s">
        <v>168</v>
      </c>
      <c r="E82" t="s">
        <v>80</v>
      </c>
      <c r="F82" t="s">
        <v>180</v>
      </c>
      <c r="G82">
        <v>28536</v>
      </c>
      <c r="H82">
        <v>10.4</v>
      </c>
      <c r="I82">
        <v>131</v>
      </c>
      <c r="J82">
        <v>5.5E-2</v>
      </c>
      <c r="K82">
        <v>1.3</v>
      </c>
      <c r="L82">
        <v>27</v>
      </c>
      <c r="M82">
        <v>73</v>
      </c>
      <c r="N82">
        <v>1605</v>
      </c>
      <c r="O82">
        <v>0</v>
      </c>
      <c r="P82">
        <v>0</v>
      </c>
      <c r="Q82">
        <v>0</v>
      </c>
      <c r="R82">
        <v>53.5</v>
      </c>
      <c r="S82">
        <v>53.52</v>
      </c>
    </row>
    <row r="83" spans="1:19">
      <c r="A83" s="23">
        <v>79</v>
      </c>
      <c r="B83">
        <v>2040</v>
      </c>
      <c r="C83" t="s">
        <v>172</v>
      </c>
      <c r="D83" t="s">
        <v>168</v>
      </c>
      <c r="E83" t="s">
        <v>80</v>
      </c>
      <c r="F83" t="s">
        <v>180</v>
      </c>
      <c r="G83">
        <v>28417</v>
      </c>
      <c r="H83">
        <v>10.4</v>
      </c>
      <c r="I83">
        <v>131</v>
      </c>
      <c r="J83">
        <v>5.6000000000000001E-2</v>
      </c>
      <c r="K83">
        <v>1.3</v>
      </c>
      <c r="L83">
        <v>27</v>
      </c>
      <c r="M83">
        <v>73</v>
      </c>
      <c r="N83">
        <v>1604</v>
      </c>
      <c r="O83">
        <v>0</v>
      </c>
      <c r="P83">
        <v>0</v>
      </c>
      <c r="Q83">
        <v>0</v>
      </c>
      <c r="R83">
        <v>54.4</v>
      </c>
      <c r="S83">
        <v>54.37</v>
      </c>
    </row>
    <row r="84" spans="1:19">
      <c r="A84" s="23">
        <v>80</v>
      </c>
      <c r="B84">
        <v>2045</v>
      </c>
      <c r="C84" t="s">
        <v>172</v>
      </c>
      <c r="D84" t="s">
        <v>168</v>
      </c>
      <c r="E84" t="s">
        <v>80</v>
      </c>
      <c r="F84" t="s">
        <v>180</v>
      </c>
      <c r="G84">
        <v>28349</v>
      </c>
      <c r="H84">
        <v>10.4</v>
      </c>
      <c r="I84">
        <v>131</v>
      </c>
      <c r="J84">
        <v>5.7000000000000002E-2</v>
      </c>
      <c r="K84">
        <v>1.3</v>
      </c>
      <c r="L84">
        <v>27</v>
      </c>
      <c r="M84">
        <v>73</v>
      </c>
      <c r="N84">
        <v>1603</v>
      </c>
      <c r="O84">
        <v>0</v>
      </c>
      <c r="P84">
        <v>0</v>
      </c>
      <c r="Q84">
        <v>0</v>
      </c>
      <c r="R84">
        <v>55.2</v>
      </c>
      <c r="S84">
        <v>55.22</v>
      </c>
    </row>
    <row r="85" spans="1:19">
      <c r="A85" s="23">
        <v>81</v>
      </c>
      <c r="B85">
        <v>2050</v>
      </c>
      <c r="C85" t="s">
        <v>172</v>
      </c>
      <c r="D85" t="s">
        <v>168</v>
      </c>
      <c r="E85" t="s">
        <v>80</v>
      </c>
      <c r="F85" t="s">
        <v>180</v>
      </c>
      <c r="G85">
        <v>28281</v>
      </c>
      <c r="H85">
        <v>10.4</v>
      </c>
      <c r="I85">
        <v>131</v>
      </c>
      <c r="J85">
        <v>5.6000000000000001E-2</v>
      </c>
      <c r="K85">
        <v>1.3</v>
      </c>
      <c r="L85">
        <v>27</v>
      </c>
      <c r="M85">
        <v>73</v>
      </c>
      <c r="N85">
        <v>1602</v>
      </c>
      <c r="O85">
        <v>0</v>
      </c>
      <c r="P85">
        <v>0</v>
      </c>
      <c r="Q85">
        <v>0</v>
      </c>
      <c r="R85">
        <v>56.1</v>
      </c>
      <c r="S85">
        <v>56.069999999999993</v>
      </c>
    </row>
    <row r="86" spans="1:19">
      <c r="A86" s="23">
        <v>82</v>
      </c>
      <c r="B86">
        <v>2025</v>
      </c>
      <c r="C86" t="s">
        <v>173</v>
      </c>
      <c r="D86" t="s">
        <v>167</v>
      </c>
      <c r="E86" t="s">
        <v>80</v>
      </c>
      <c r="F86" t="s">
        <v>179</v>
      </c>
      <c r="G86">
        <v>27436</v>
      </c>
      <c r="H86">
        <v>7.4</v>
      </c>
      <c r="I86">
        <v>108</v>
      </c>
      <c r="J86">
        <v>4.2000000000000003E-2</v>
      </c>
      <c r="K86">
        <v>17.100000000000001</v>
      </c>
      <c r="L86">
        <v>111</v>
      </c>
      <c r="M86">
        <v>63</v>
      </c>
      <c r="N86">
        <v>1672</v>
      </c>
      <c r="O86">
        <v>48</v>
      </c>
      <c r="P86">
        <v>0.28899999999999998</v>
      </c>
      <c r="Q86">
        <v>0.7</v>
      </c>
      <c r="R86">
        <f t="shared" ref="R86:R102" si="1">(1/P86*33.71)*Q86+(1-Q86)*S86</f>
        <v>96.587519031141866</v>
      </c>
      <c r="S86">
        <v>49.79</v>
      </c>
    </row>
    <row r="87" spans="1:19">
      <c r="A87" s="23">
        <v>83</v>
      </c>
      <c r="B87">
        <v>2030</v>
      </c>
      <c r="C87" t="s">
        <v>173</v>
      </c>
      <c r="D87" t="s">
        <v>167</v>
      </c>
      <c r="E87" t="s">
        <v>80</v>
      </c>
      <c r="F87" t="s">
        <v>179</v>
      </c>
      <c r="G87">
        <v>27005.96228402534</v>
      </c>
      <c r="H87">
        <v>7.3340041190435006</v>
      </c>
      <c r="I87">
        <v>112.6901441665226</v>
      </c>
      <c r="J87">
        <v>4.5350102976087499E-2</v>
      </c>
      <c r="K87">
        <v>17.234004119043501</v>
      </c>
      <c r="L87">
        <v>109.659958809565</v>
      </c>
      <c r="M87">
        <v>71.040247142610085</v>
      </c>
      <c r="N87">
        <v>1663.452780354364</v>
      </c>
      <c r="O87">
        <v>45.649897023912473</v>
      </c>
      <c r="P87">
        <v>0.30813080321348268</v>
      </c>
      <c r="Q87">
        <v>0.67319917619129965</v>
      </c>
      <c r="R87">
        <f t="shared" si="1"/>
        <v>89.708526220330725</v>
      </c>
      <c r="S87">
        <v>49.141447482195353</v>
      </c>
    </row>
    <row r="88" spans="1:19">
      <c r="A88" s="23">
        <v>84</v>
      </c>
      <c r="B88">
        <v>2035</v>
      </c>
      <c r="C88" t="s">
        <v>173</v>
      </c>
      <c r="D88" t="s">
        <v>167</v>
      </c>
      <c r="E88" t="s">
        <v>80</v>
      </c>
      <c r="F88" t="s">
        <v>179</v>
      </c>
      <c r="G88">
        <v>26986</v>
      </c>
      <c r="H88">
        <v>7.3</v>
      </c>
      <c r="I88">
        <v>115</v>
      </c>
      <c r="J88">
        <v>4.8000000000000001E-2</v>
      </c>
      <c r="K88">
        <v>17.3</v>
      </c>
      <c r="L88">
        <v>109</v>
      </c>
      <c r="M88">
        <v>75</v>
      </c>
      <c r="N88">
        <v>1694</v>
      </c>
      <c r="O88">
        <v>44</v>
      </c>
      <c r="P88">
        <v>0.32</v>
      </c>
      <c r="Q88">
        <v>0.66</v>
      </c>
      <c r="R88">
        <f t="shared" si="1"/>
        <v>86.805675000000008</v>
      </c>
      <c r="S88">
        <v>50.819999999999993</v>
      </c>
    </row>
    <row r="89" spans="1:19">
      <c r="A89" s="23">
        <v>85</v>
      </c>
      <c r="B89">
        <v>2040</v>
      </c>
      <c r="C89" t="s">
        <v>173</v>
      </c>
      <c r="D89" t="s">
        <v>167</v>
      </c>
      <c r="E89" t="s">
        <v>80</v>
      </c>
      <c r="F89" t="s">
        <v>179</v>
      </c>
      <c r="G89">
        <v>26609</v>
      </c>
      <c r="H89">
        <v>7.3</v>
      </c>
      <c r="I89">
        <v>115</v>
      </c>
      <c r="J89">
        <v>4.8000000000000001E-2</v>
      </c>
      <c r="K89">
        <v>17.3</v>
      </c>
      <c r="L89">
        <v>109</v>
      </c>
      <c r="M89">
        <v>75</v>
      </c>
      <c r="N89">
        <v>1686</v>
      </c>
      <c r="O89">
        <v>44</v>
      </c>
      <c r="P89">
        <v>0.32</v>
      </c>
      <c r="Q89">
        <v>0.66</v>
      </c>
      <c r="R89">
        <f t="shared" si="1"/>
        <v>87.104875000000007</v>
      </c>
      <c r="S89">
        <v>51.7</v>
      </c>
    </row>
    <row r="90" spans="1:19">
      <c r="A90" s="23">
        <v>86</v>
      </c>
      <c r="B90">
        <v>2020</v>
      </c>
      <c r="C90" t="s">
        <v>173</v>
      </c>
      <c r="D90" t="s">
        <v>170</v>
      </c>
      <c r="E90" t="s">
        <v>80</v>
      </c>
      <c r="F90" t="s">
        <v>153</v>
      </c>
      <c r="G90">
        <v>34082.071857520023</v>
      </c>
      <c r="H90">
        <v>7.0014064527677098</v>
      </c>
      <c r="I90">
        <v>171.19714950552651</v>
      </c>
      <c r="J90">
        <v>5.2730111424352202E-2</v>
      </c>
      <c r="K90">
        <v>17.3</v>
      </c>
      <c r="L90">
        <v>109</v>
      </c>
      <c r="M90">
        <v>73</v>
      </c>
      <c r="N90">
        <v>2077.682216852374</v>
      </c>
      <c r="O90">
        <v>36.593184767530317</v>
      </c>
      <c r="P90">
        <v>0.38523122566787488</v>
      </c>
      <c r="Q90">
        <v>0.62604832863471616</v>
      </c>
      <c r="R90">
        <f t="shared" si="1"/>
        <v>67.995641510570138</v>
      </c>
      <c r="S90">
        <v>35.332713787085517</v>
      </c>
    </row>
    <row r="91" spans="1:19">
      <c r="A91" s="23">
        <v>87</v>
      </c>
      <c r="B91">
        <v>2025</v>
      </c>
      <c r="C91" t="s">
        <v>173</v>
      </c>
      <c r="D91" t="s">
        <v>170</v>
      </c>
      <c r="E91" t="s">
        <v>80</v>
      </c>
      <c r="F91" t="s">
        <v>153</v>
      </c>
      <c r="G91">
        <v>30132.39298917522</v>
      </c>
      <c r="H91">
        <v>6.9623780877224446</v>
      </c>
      <c r="I91">
        <v>170.02352219453181</v>
      </c>
      <c r="J91">
        <v>5.4711834733188101E-2</v>
      </c>
      <c r="K91">
        <v>17.682785915895892</v>
      </c>
      <c r="L91">
        <v>110.1282111205352</v>
      </c>
      <c r="M91">
        <v>75.034883884914407</v>
      </c>
      <c r="N91">
        <v>2063.739792207688</v>
      </c>
      <c r="O91">
        <v>38.12645231998485</v>
      </c>
      <c r="P91">
        <v>0.38839297708724091</v>
      </c>
      <c r="Q91">
        <v>0.62595044735585592</v>
      </c>
      <c r="R91">
        <f t="shared" si="1"/>
        <v>69.801841381052114</v>
      </c>
      <c r="S91">
        <v>41.367215454074753</v>
      </c>
    </row>
    <row r="92" spans="1:19">
      <c r="A92" s="23">
        <v>88</v>
      </c>
      <c r="B92">
        <v>2030</v>
      </c>
      <c r="C92" t="s">
        <v>173</v>
      </c>
      <c r="D92" t="s">
        <v>170</v>
      </c>
      <c r="E92" t="s">
        <v>80</v>
      </c>
      <c r="F92" t="s">
        <v>153</v>
      </c>
      <c r="G92">
        <v>27925.8395154805</v>
      </c>
      <c r="H92">
        <v>6.2454119585107861</v>
      </c>
      <c r="I92">
        <v>166.71031250256439</v>
      </c>
      <c r="J92">
        <v>5.3849044111009901E-2</v>
      </c>
      <c r="K92">
        <v>21.83258449037033</v>
      </c>
      <c r="L92">
        <v>122.3591963926705</v>
      </c>
      <c r="M92">
        <v>74.419073057449765</v>
      </c>
      <c r="N92">
        <v>1912.650216841864</v>
      </c>
      <c r="O92">
        <v>59.208287687813367</v>
      </c>
      <c r="P92">
        <v>0.36678549221256651</v>
      </c>
      <c r="Q92">
        <v>0.6960446105462692</v>
      </c>
      <c r="R92">
        <f t="shared" si="1"/>
        <v>76.036245149162667</v>
      </c>
      <c r="S92">
        <v>39.693870324667863</v>
      </c>
    </row>
    <row r="93" spans="1:19">
      <c r="A93" s="23">
        <v>89</v>
      </c>
      <c r="B93">
        <v>2035</v>
      </c>
      <c r="C93" t="s">
        <v>173</v>
      </c>
      <c r="D93" t="s">
        <v>170</v>
      </c>
      <c r="E93" t="s">
        <v>80</v>
      </c>
      <c r="F93" t="s">
        <v>153</v>
      </c>
      <c r="G93">
        <v>27395.554888124319</v>
      </c>
      <c r="H93">
        <v>6.1869527765965566</v>
      </c>
      <c r="I93">
        <v>166.7702704979863</v>
      </c>
      <c r="J93">
        <v>5.4736554647254299E-2</v>
      </c>
      <c r="K93">
        <v>22.076324462775681</v>
      </c>
      <c r="L93">
        <v>123.0775878902862</v>
      </c>
      <c r="M93">
        <v>74.354939272017546</v>
      </c>
      <c r="N93">
        <v>1895.4003744883989</v>
      </c>
      <c r="O93">
        <v>60.581612798027052</v>
      </c>
      <c r="P93">
        <v>0.36540226774631918</v>
      </c>
      <c r="Q93">
        <v>0.70009574334163005</v>
      </c>
      <c r="R93">
        <f t="shared" si="1"/>
        <v>77.006326439399828</v>
      </c>
      <c r="S93">
        <v>41.411050807707447</v>
      </c>
    </row>
    <row r="94" spans="1:19">
      <c r="A94" s="23">
        <v>90</v>
      </c>
      <c r="B94">
        <v>2040</v>
      </c>
      <c r="C94" t="s">
        <v>173</v>
      </c>
      <c r="D94" t="s">
        <v>170</v>
      </c>
      <c r="E94" t="s">
        <v>80</v>
      </c>
      <c r="F94" t="s">
        <v>153</v>
      </c>
      <c r="G94">
        <v>26969.590887129889</v>
      </c>
      <c r="H94">
        <v>6.1712013408822726</v>
      </c>
      <c r="I94">
        <v>166.76635333646789</v>
      </c>
      <c r="J94">
        <v>5.4769692589267997E-2</v>
      </c>
      <c r="K94">
        <v>22.090773403589761</v>
      </c>
      <c r="L94">
        <v>123.12017424215929</v>
      </c>
      <c r="M94">
        <v>74.354377879587432</v>
      </c>
      <c r="N94">
        <v>1888.5070340621919</v>
      </c>
      <c r="O94">
        <v>60.6482761657917</v>
      </c>
      <c r="P94">
        <v>0.36478225040769202</v>
      </c>
      <c r="Q94">
        <v>0.70029853800828734</v>
      </c>
      <c r="R94">
        <f t="shared" si="1"/>
        <v>77.330260221591317</v>
      </c>
      <c r="S94">
        <v>42.091105088021301</v>
      </c>
    </row>
    <row r="95" spans="1:19">
      <c r="A95" s="23">
        <v>91</v>
      </c>
      <c r="B95">
        <v>2045</v>
      </c>
      <c r="C95" t="s">
        <v>173</v>
      </c>
      <c r="D95" t="s">
        <v>170</v>
      </c>
      <c r="E95" t="s">
        <v>80</v>
      </c>
      <c r="F95" t="s">
        <v>153</v>
      </c>
      <c r="G95">
        <v>26700.56241926604</v>
      </c>
      <c r="H95">
        <v>6.1439555713486129</v>
      </c>
      <c r="I95">
        <v>165.45502918241951</v>
      </c>
      <c r="J95">
        <v>5.4750946693853698E-2</v>
      </c>
      <c r="K95">
        <v>22.215622621827261</v>
      </c>
      <c r="L95">
        <v>123.48815088538559</v>
      </c>
      <c r="M95">
        <v>74.345571089349903</v>
      </c>
      <c r="N95">
        <v>1879.6548696589771</v>
      </c>
      <c r="O95">
        <v>61.331680654198621</v>
      </c>
      <c r="P95">
        <v>0.3642111642008653</v>
      </c>
      <c r="Q95">
        <v>0.70238999974073624</v>
      </c>
      <c r="R95">
        <f t="shared" si="1"/>
        <v>77.695145613730389</v>
      </c>
      <c r="S95">
        <v>42.621548078932079</v>
      </c>
    </row>
    <row r="96" spans="1:19">
      <c r="A96" s="23">
        <v>92</v>
      </c>
      <c r="B96">
        <v>2050</v>
      </c>
      <c r="C96" t="s">
        <v>173</v>
      </c>
      <c r="D96" t="s">
        <v>170</v>
      </c>
      <c r="E96" t="s">
        <v>80</v>
      </c>
      <c r="F96" t="s">
        <v>153</v>
      </c>
      <c r="G96">
        <v>26471.12214905618</v>
      </c>
      <c r="H96">
        <v>6.1387287288752868</v>
      </c>
      <c r="I96">
        <v>165.45233877137181</v>
      </c>
      <c r="J96">
        <v>5.4055488856108502E-2</v>
      </c>
      <c r="K96">
        <v>22.2215187464083</v>
      </c>
      <c r="L96">
        <v>123.5055289367823</v>
      </c>
      <c r="M96">
        <v>74.345607048342046</v>
      </c>
      <c r="N96">
        <v>1875.257378321297</v>
      </c>
      <c r="O96">
        <v>61.358632352241408</v>
      </c>
      <c r="P96">
        <v>0.36381448138536371</v>
      </c>
      <c r="Q96">
        <v>0.70246950025439336</v>
      </c>
      <c r="R96">
        <f t="shared" si="1"/>
        <v>77.971028774006029</v>
      </c>
      <c r="S96">
        <v>43.297181230531599</v>
      </c>
    </row>
    <row r="97" spans="1:19">
      <c r="A97" s="23">
        <v>93</v>
      </c>
      <c r="B97">
        <v>2025</v>
      </c>
      <c r="C97" t="s">
        <v>173</v>
      </c>
      <c r="D97" t="s">
        <v>168</v>
      </c>
      <c r="E97" t="s">
        <v>80</v>
      </c>
      <c r="F97" t="s">
        <v>180</v>
      </c>
      <c r="G97">
        <v>32914</v>
      </c>
      <c r="H97">
        <v>7.7</v>
      </c>
      <c r="I97">
        <v>126</v>
      </c>
      <c r="J97">
        <v>6.5000000000000002E-2</v>
      </c>
      <c r="K97">
        <v>17.3</v>
      </c>
      <c r="L97">
        <v>109</v>
      </c>
      <c r="M97">
        <v>80</v>
      </c>
      <c r="N97">
        <v>2477</v>
      </c>
      <c r="O97">
        <v>30</v>
      </c>
      <c r="P97">
        <v>0.46700000000000003</v>
      </c>
      <c r="Q97">
        <v>0.56000000000000005</v>
      </c>
      <c r="R97">
        <f t="shared" si="1"/>
        <v>56.544726338329767</v>
      </c>
      <c r="S97">
        <v>36.64</v>
      </c>
    </row>
    <row r="98" spans="1:19">
      <c r="A98" s="23">
        <v>94</v>
      </c>
      <c r="B98">
        <v>2030</v>
      </c>
      <c r="C98" t="s">
        <v>173</v>
      </c>
      <c r="D98" t="s">
        <v>168</v>
      </c>
      <c r="E98" t="s">
        <v>80</v>
      </c>
      <c r="F98" t="s">
        <v>180</v>
      </c>
      <c r="G98">
        <v>31756</v>
      </c>
      <c r="H98">
        <v>7.6</v>
      </c>
      <c r="I98">
        <v>126</v>
      </c>
      <c r="J98">
        <v>6.6000000000000003E-2</v>
      </c>
      <c r="K98">
        <v>17.3</v>
      </c>
      <c r="L98">
        <v>109</v>
      </c>
      <c r="M98">
        <v>80</v>
      </c>
      <c r="N98">
        <v>2379</v>
      </c>
      <c r="O98">
        <v>31</v>
      </c>
      <c r="P98">
        <v>0.45900000000000007</v>
      </c>
      <c r="Q98">
        <v>0.56000000000000005</v>
      </c>
      <c r="R98">
        <f t="shared" si="1"/>
        <v>57.478068845315903</v>
      </c>
      <c r="S98">
        <v>37.159999999999997</v>
      </c>
    </row>
    <row r="99" spans="1:19">
      <c r="A99" s="23">
        <v>95</v>
      </c>
      <c r="B99">
        <v>2035</v>
      </c>
      <c r="C99" t="s">
        <v>173</v>
      </c>
      <c r="D99" t="s">
        <v>168</v>
      </c>
      <c r="E99" t="s">
        <v>80</v>
      </c>
      <c r="F99" t="s">
        <v>180</v>
      </c>
      <c r="G99">
        <v>31378</v>
      </c>
      <c r="H99">
        <v>7.5999999999999988</v>
      </c>
      <c r="I99">
        <v>126</v>
      </c>
      <c r="J99">
        <v>6.7000000000000004E-2</v>
      </c>
      <c r="K99">
        <v>17.3</v>
      </c>
      <c r="L99">
        <v>109</v>
      </c>
      <c r="M99">
        <v>80</v>
      </c>
      <c r="N99">
        <v>2365</v>
      </c>
      <c r="O99">
        <v>31</v>
      </c>
      <c r="P99">
        <v>0.45799999999999991</v>
      </c>
      <c r="Q99">
        <v>0.56000000000000005</v>
      </c>
      <c r="R99">
        <f t="shared" si="1"/>
        <v>58.408267248908317</v>
      </c>
      <c r="S99">
        <v>39.07</v>
      </c>
    </row>
    <row r="100" spans="1:19">
      <c r="A100" s="23">
        <v>96</v>
      </c>
      <c r="B100">
        <v>2040</v>
      </c>
      <c r="C100" t="s">
        <v>173</v>
      </c>
      <c r="D100" t="s">
        <v>168</v>
      </c>
      <c r="E100" t="s">
        <v>80</v>
      </c>
      <c r="F100" t="s">
        <v>180</v>
      </c>
      <c r="G100">
        <v>31001</v>
      </c>
      <c r="H100">
        <v>7.6</v>
      </c>
      <c r="I100">
        <v>126</v>
      </c>
      <c r="J100">
        <v>6.7000000000000004E-2</v>
      </c>
      <c r="K100">
        <v>17.3</v>
      </c>
      <c r="L100">
        <v>109</v>
      </c>
      <c r="M100">
        <v>80</v>
      </c>
      <c r="N100">
        <v>2356</v>
      </c>
      <c r="O100">
        <v>31</v>
      </c>
      <c r="P100">
        <v>0.45700000000000002</v>
      </c>
      <c r="Q100">
        <v>0.56000000000000005</v>
      </c>
      <c r="R100">
        <f t="shared" si="1"/>
        <v>58.793258643326041</v>
      </c>
      <c r="S100">
        <v>39.740000000000009</v>
      </c>
    </row>
    <row r="101" spans="1:19">
      <c r="A101" s="23">
        <v>97</v>
      </c>
      <c r="B101">
        <v>2045</v>
      </c>
      <c r="C101" t="s">
        <v>173</v>
      </c>
      <c r="D101" t="s">
        <v>168</v>
      </c>
      <c r="E101" t="s">
        <v>80</v>
      </c>
      <c r="F101" t="s">
        <v>180</v>
      </c>
      <c r="G101">
        <v>30797</v>
      </c>
      <c r="H101">
        <v>7.6</v>
      </c>
      <c r="I101">
        <v>126</v>
      </c>
      <c r="J101">
        <v>6.7000000000000004E-2</v>
      </c>
      <c r="K101">
        <v>17.3</v>
      </c>
      <c r="L101">
        <v>109</v>
      </c>
      <c r="M101">
        <v>80</v>
      </c>
      <c r="N101">
        <v>2349</v>
      </c>
      <c r="O101">
        <v>31</v>
      </c>
      <c r="P101">
        <v>0.45700000000000002</v>
      </c>
      <c r="Q101">
        <v>0.56000000000000005</v>
      </c>
      <c r="R101">
        <f t="shared" si="1"/>
        <v>59.079258643326035</v>
      </c>
      <c r="S101">
        <v>40.39</v>
      </c>
    </row>
    <row r="102" spans="1:19">
      <c r="A102" s="23">
        <v>98</v>
      </c>
      <c r="B102">
        <v>2050</v>
      </c>
      <c r="C102" t="s">
        <v>173</v>
      </c>
      <c r="D102" t="s">
        <v>168</v>
      </c>
      <c r="E102" t="s">
        <v>80</v>
      </c>
      <c r="F102" t="s">
        <v>180</v>
      </c>
      <c r="G102">
        <v>30593</v>
      </c>
      <c r="H102">
        <v>7.6</v>
      </c>
      <c r="I102">
        <v>126</v>
      </c>
      <c r="J102">
        <v>6.7000000000000004E-2</v>
      </c>
      <c r="K102">
        <v>17.3</v>
      </c>
      <c r="L102">
        <v>109</v>
      </c>
      <c r="M102">
        <v>80</v>
      </c>
      <c r="N102">
        <v>2343</v>
      </c>
      <c r="O102">
        <v>31</v>
      </c>
      <c r="P102">
        <v>0.45599999999999991</v>
      </c>
      <c r="Q102">
        <v>0.56000000000000005</v>
      </c>
      <c r="R102">
        <f t="shared" si="1"/>
        <v>59.455845614035098</v>
      </c>
      <c r="S102">
        <v>41.04</v>
      </c>
    </row>
    <row r="103" spans="1:19">
      <c r="A103" s="23">
        <v>99</v>
      </c>
      <c r="B103">
        <v>2020</v>
      </c>
      <c r="C103" t="s">
        <v>166</v>
      </c>
      <c r="D103" t="s">
        <v>174</v>
      </c>
      <c r="E103" t="s">
        <v>154</v>
      </c>
      <c r="F103" t="s">
        <v>179</v>
      </c>
      <c r="G103">
        <v>55417.137814494927</v>
      </c>
      <c r="H103">
        <v>9.0258918512955297</v>
      </c>
      <c r="I103">
        <v>100.54900488171241</v>
      </c>
      <c r="J103">
        <v>5.5554074352234299E-2</v>
      </c>
      <c r="K103">
        <v>0</v>
      </c>
      <c r="L103">
        <v>0</v>
      </c>
      <c r="M103">
        <v>135.55200901239201</v>
      </c>
      <c r="N103">
        <v>1792.873075478783</v>
      </c>
      <c r="O103">
        <v>0</v>
      </c>
      <c r="P103">
        <v>0</v>
      </c>
      <c r="Q103">
        <v>0</v>
      </c>
      <c r="R103">
        <v>31.03749530604582</v>
      </c>
      <c r="S103">
        <v>31.011466391288021</v>
      </c>
    </row>
    <row r="104" spans="1:19">
      <c r="A104" s="23">
        <v>100</v>
      </c>
      <c r="B104">
        <v>2025</v>
      </c>
      <c r="C104" t="s">
        <v>166</v>
      </c>
      <c r="D104" t="s">
        <v>174</v>
      </c>
      <c r="E104" t="s">
        <v>154</v>
      </c>
      <c r="F104" t="s">
        <v>179</v>
      </c>
      <c r="G104">
        <v>59768.654884961652</v>
      </c>
      <c r="H104">
        <v>8.9101867289096361</v>
      </c>
      <c r="I104">
        <v>102.83711237079029</v>
      </c>
      <c r="J104">
        <v>5.1000333444481398E-2</v>
      </c>
      <c r="K104">
        <v>0</v>
      </c>
      <c r="L104">
        <v>0</v>
      </c>
      <c r="M104">
        <v>141.45548516172059</v>
      </c>
      <c r="N104">
        <v>1830.077859286429</v>
      </c>
      <c r="O104">
        <v>0</v>
      </c>
      <c r="P104">
        <v>0</v>
      </c>
      <c r="Q104">
        <v>0</v>
      </c>
      <c r="R104">
        <v>31.343114371457151</v>
      </c>
      <c r="S104">
        <v>31.333692897632542</v>
      </c>
    </row>
    <row r="105" spans="1:19">
      <c r="A105" s="23">
        <v>101</v>
      </c>
      <c r="B105">
        <v>2030</v>
      </c>
      <c r="C105" t="s">
        <v>166</v>
      </c>
      <c r="D105" t="s">
        <v>174</v>
      </c>
      <c r="E105" t="s">
        <v>154</v>
      </c>
      <c r="F105" t="s">
        <v>179</v>
      </c>
      <c r="G105">
        <v>61605.182217060268</v>
      </c>
      <c r="H105">
        <v>8.4256936378887612</v>
      </c>
      <c r="I105">
        <v>104.6834430249064</v>
      </c>
      <c r="J105">
        <v>5.0050974319267E-2</v>
      </c>
      <c r="K105">
        <v>0</v>
      </c>
      <c r="L105">
        <v>0</v>
      </c>
      <c r="M105">
        <v>156.44083107497741</v>
      </c>
      <c r="N105">
        <v>1862.382888114596</v>
      </c>
      <c r="O105">
        <v>0</v>
      </c>
      <c r="P105">
        <v>0</v>
      </c>
      <c r="Q105">
        <v>0</v>
      </c>
      <c r="R105">
        <v>31.323190089043749</v>
      </c>
      <c r="S105">
        <v>31.335973674022451</v>
      </c>
    </row>
    <row r="106" spans="1:19">
      <c r="A106" s="23">
        <v>102</v>
      </c>
      <c r="B106">
        <v>2035</v>
      </c>
      <c r="C106" t="s">
        <v>166</v>
      </c>
      <c r="D106" t="s">
        <v>174</v>
      </c>
      <c r="E106" t="s">
        <v>154</v>
      </c>
      <c r="F106" t="s">
        <v>179</v>
      </c>
      <c r="G106">
        <v>61923.814108123734</v>
      </c>
      <c r="H106">
        <v>8.0855594102341719</v>
      </c>
      <c r="I106">
        <v>104.3837814397225</v>
      </c>
      <c r="J106">
        <v>4.63508239375542E-2</v>
      </c>
      <c r="K106">
        <v>0</v>
      </c>
      <c r="L106">
        <v>0</v>
      </c>
      <c r="M106">
        <v>166.94420352703091</v>
      </c>
      <c r="N106">
        <v>1883.6692685747321</v>
      </c>
      <c r="O106">
        <v>0</v>
      </c>
      <c r="P106">
        <v>0</v>
      </c>
      <c r="Q106">
        <v>0</v>
      </c>
      <c r="R106">
        <v>31.855926568372361</v>
      </c>
      <c r="S106">
        <v>31.862272333044231</v>
      </c>
    </row>
    <row r="107" spans="1:19">
      <c r="A107" s="23">
        <v>103</v>
      </c>
      <c r="B107">
        <v>2040</v>
      </c>
      <c r="C107" t="s">
        <v>166</v>
      </c>
      <c r="D107" t="s">
        <v>174</v>
      </c>
      <c r="E107" t="s">
        <v>154</v>
      </c>
      <c r="F107" t="s">
        <v>179</v>
      </c>
      <c r="G107">
        <v>47515.800950683297</v>
      </c>
      <c r="H107">
        <v>8.9057437116260658</v>
      </c>
      <c r="I107">
        <v>98.679738562091501</v>
      </c>
      <c r="J107">
        <v>4.1634581105169301E-2</v>
      </c>
      <c r="K107">
        <v>0</v>
      </c>
      <c r="L107">
        <v>0</v>
      </c>
      <c r="M107">
        <v>134.17468805704101</v>
      </c>
      <c r="N107">
        <v>1698.918003565062</v>
      </c>
      <c r="O107">
        <v>0</v>
      </c>
      <c r="P107">
        <v>0</v>
      </c>
      <c r="Q107">
        <v>0</v>
      </c>
      <c r="R107">
        <v>34.959893048128343</v>
      </c>
      <c r="S107">
        <v>34.971952861952857</v>
      </c>
    </row>
    <row r="108" spans="1:19">
      <c r="A108" s="23">
        <v>104</v>
      </c>
      <c r="B108">
        <v>2045</v>
      </c>
      <c r="C108" t="s">
        <v>166</v>
      </c>
      <c r="D108" t="s">
        <v>174</v>
      </c>
      <c r="E108" t="s">
        <v>154</v>
      </c>
      <c r="F108" t="s">
        <v>179</v>
      </c>
      <c r="G108">
        <v>45840.769453842433</v>
      </c>
      <c r="H108">
        <v>8.8859352344127593</v>
      </c>
      <c r="I108">
        <v>98.953117448042519</v>
      </c>
      <c r="J108">
        <v>4.0650555824069498E-2</v>
      </c>
      <c r="K108">
        <v>0</v>
      </c>
      <c r="L108">
        <v>0</v>
      </c>
      <c r="M108">
        <v>134.7027549540841</v>
      </c>
      <c r="N108">
        <v>1692.134847752538</v>
      </c>
      <c r="O108">
        <v>0</v>
      </c>
      <c r="P108">
        <v>0</v>
      </c>
      <c r="Q108">
        <v>0</v>
      </c>
      <c r="R108">
        <v>35.525277912034802</v>
      </c>
      <c r="S108">
        <v>35.546500724987922</v>
      </c>
    </row>
    <row r="109" spans="1:19">
      <c r="A109" s="23">
        <v>105</v>
      </c>
      <c r="B109">
        <v>2035</v>
      </c>
      <c r="C109" t="s">
        <v>166</v>
      </c>
      <c r="D109" t="s">
        <v>175</v>
      </c>
      <c r="E109" t="s">
        <v>154</v>
      </c>
      <c r="F109" t="s">
        <v>153</v>
      </c>
      <c r="G109">
        <v>53307</v>
      </c>
      <c r="H109">
        <v>10.1</v>
      </c>
      <c r="I109">
        <v>141</v>
      </c>
      <c r="J109">
        <v>5.8000000000000003E-2</v>
      </c>
      <c r="K109">
        <v>0</v>
      </c>
      <c r="L109">
        <v>0</v>
      </c>
      <c r="M109">
        <v>160</v>
      </c>
      <c r="N109">
        <v>2652</v>
      </c>
      <c r="O109">
        <v>0</v>
      </c>
      <c r="P109">
        <v>0</v>
      </c>
      <c r="Q109">
        <v>0</v>
      </c>
      <c r="R109">
        <v>25.3</v>
      </c>
      <c r="S109">
        <v>25.26</v>
      </c>
    </row>
    <row r="110" spans="1:19">
      <c r="A110" s="23">
        <v>106</v>
      </c>
      <c r="B110">
        <v>2040</v>
      </c>
      <c r="C110" t="s">
        <v>166</v>
      </c>
      <c r="D110" t="s">
        <v>175</v>
      </c>
      <c r="E110" t="s">
        <v>154</v>
      </c>
      <c r="F110" t="s">
        <v>153</v>
      </c>
      <c r="G110">
        <v>53233</v>
      </c>
      <c r="H110">
        <v>10.1</v>
      </c>
      <c r="I110">
        <v>141</v>
      </c>
      <c r="J110">
        <v>5.6000000000000001E-2</v>
      </c>
      <c r="K110">
        <v>0</v>
      </c>
      <c r="L110">
        <v>0</v>
      </c>
      <c r="M110">
        <v>160</v>
      </c>
      <c r="N110">
        <v>2650</v>
      </c>
      <c r="O110">
        <v>0</v>
      </c>
      <c r="P110">
        <v>0</v>
      </c>
      <c r="Q110">
        <v>0</v>
      </c>
      <c r="R110">
        <v>25.7</v>
      </c>
      <c r="S110">
        <v>25.68</v>
      </c>
    </row>
    <row r="111" spans="1:19">
      <c r="A111" s="23">
        <v>107</v>
      </c>
      <c r="B111">
        <v>2045</v>
      </c>
      <c r="C111" t="s">
        <v>166</v>
      </c>
      <c r="D111" t="s">
        <v>175</v>
      </c>
      <c r="E111" t="s">
        <v>154</v>
      </c>
      <c r="F111" t="s">
        <v>153</v>
      </c>
      <c r="G111">
        <v>53160</v>
      </c>
      <c r="H111">
        <v>10.1</v>
      </c>
      <c r="I111">
        <v>141</v>
      </c>
      <c r="J111">
        <v>5.5E-2</v>
      </c>
      <c r="K111">
        <v>0</v>
      </c>
      <c r="L111">
        <v>0</v>
      </c>
      <c r="M111">
        <v>160</v>
      </c>
      <c r="N111">
        <v>2649</v>
      </c>
      <c r="O111">
        <v>0</v>
      </c>
      <c r="P111">
        <v>0</v>
      </c>
      <c r="Q111">
        <v>0</v>
      </c>
      <c r="R111">
        <v>26.1</v>
      </c>
      <c r="S111">
        <v>26.11</v>
      </c>
    </row>
    <row r="112" spans="1:19">
      <c r="A112" s="23">
        <v>108</v>
      </c>
      <c r="B112">
        <v>2020</v>
      </c>
      <c r="C112" t="s">
        <v>169</v>
      </c>
      <c r="D112" t="s">
        <v>174</v>
      </c>
      <c r="E112" t="s">
        <v>154</v>
      </c>
      <c r="F112" t="s">
        <v>179</v>
      </c>
      <c r="G112">
        <v>42009.508355070247</v>
      </c>
      <c r="H112">
        <v>6.8490691253022309</v>
      </c>
      <c r="I112">
        <v>112.57605099183139</v>
      </c>
      <c r="J112">
        <v>9.5273231784283E-2</v>
      </c>
      <c r="K112">
        <v>0</v>
      </c>
      <c r="L112">
        <v>0</v>
      </c>
      <c r="M112">
        <v>215.05666322052321</v>
      </c>
      <c r="N112">
        <v>1866.0358971178689</v>
      </c>
      <c r="O112">
        <v>0</v>
      </c>
      <c r="P112">
        <v>0</v>
      </c>
      <c r="Q112">
        <v>0</v>
      </c>
      <c r="R112">
        <v>23.156260725081701</v>
      </c>
      <c r="S112">
        <v>23.155120260827939</v>
      </c>
    </row>
    <row r="113" spans="1:19">
      <c r="A113" s="23">
        <v>109</v>
      </c>
      <c r="B113">
        <v>2025</v>
      </c>
      <c r="C113" t="s">
        <v>169</v>
      </c>
      <c r="D113" t="s">
        <v>174</v>
      </c>
      <c r="E113" t="s">
        <v>154</v>
      </c>
      <c r="F113" t="s">
        <v>179</v>
      </c>
      <c r="G113">
        <v>40073.78884705541</v>
      </c>
      <c r="H113">
        <v>6.8276036480943096</v>
      </c>
      <c r="I113">
        <v>113.4821385900332</v>
      </c>
      <c r="J113">
        <v>0.1069419516621814</v>
      </c>
      <c r="K113">
        <v>0</v>
      </c>
      <c r="L113">
        <v>0</v>
      </c>
      <c r="M113">
        <v>212.41602968201499</v>
      </c>
      <c r="N113">
        <v>1846.912556254729</v>
      </c>
      <c r="O113">
        <v>0</v>
      </c>
      <c r="P113">
        <v>0</v>
      </c>
      <c r="Q113">
        <v>0</v>
      </c>
      <c r="R113">
        <v>24.555733288576089</v>
      </c>
      <c r="S113">
        <v>24.559142794558589</v>
      </c>
    </row>
    <row r="114" spans="1:19">
      <c r="A114" s="23">
        <v>110</v>
      </c>
      <c r="B114">
        <v>2030</v>
      </c>
      <c r="C114" t="s">
        <v>169</v>
      </c>
      <c r="D114" t="s">
        <v>174</v>
      </c>
      <c r="E114" t="s">
        <v>154</v>
      </c>
      <c r="F114" t="s">
        <v>179</v>
      </c>
      <c r="G114">
        <v>40070.734777659993</v>
      </c>
      <c r="H114">
        <v>6.8433246319122416</v>
      </c>
      <c r="I114">
        <v>113.6220289226666</v>
      </c>
      <c r="J114">
        <v>0.1074892110361413</v>
      </c>
      <c r="K114">
        <v>0</v>
      </c>
      <c r="L114">
        <v>0</v>
      </c>
      <c r="M114">
        <v>210.84978641393471</v>
      </c>
      <c r="N114">
        <v>1846.7147501061941</v>
      </c>
      <c r="O114">
        <v>0</v>
      </c>
      <c r="P114">
        <v>0</v>
      </c>
      <c r="Q114">
        <v>0</v>
      </c>
      <c r="R114">
        <v>26.06200096551742</v>
      </c>
      <c r="S114">
        <v>26.064008409833161</v>
      </c>
    </row>
    <row r="115" spans="1:19">
      <c r="A115" s="23">
        <v>111</v>
      </c>
      <c r="B115">
        <v>2035</v>
      </c>
      <c r="C115" t="s">
        <v>169</v>
      </c>
      <c r="D115" t="s">
        <v>174</v>
      </c>
      <c r="E115" t="s">
        <v>154</v>
      </c>
      <c r="F115" t="s">
        <v>179</v>
      </c>
      <c r="G115">
        <v>38606.472831296058</v>
      </c>
      <c r="H115">
        <v>6.8460518945429207</v>
      </c>
      <c r="I115">
        <v>113.56265715245971</v>
      </c>
      <c r="J115">
        <v>0.1075818033011352</v>
      </c>
      <c r="K115">
        <v>0</v>
      </c>
      <c r="L115">
        <v>0</v>
      </c>
      <c r="M115">
        <v>209.45658391007771</v>
      </c>
      <c r="N115">
        <v>1831.1795474631549</v>
      </c>
      <c r="O115">
        <v>0</v>
      </c>
      <c r="P115">
        <v>0</v>
      </c>
      <c r="Q115">
        <v>0</v>
      </c>
      <c r="R115">
        <v>27.675889856353319</v>
      </c>
      <c r="S115">
        <v>27.677419712208732</v>
      </c>
    </row>
    <row r="116" spans="1:19">
      <c r="A116" s="23">
        <v>112</v>
      </c>
      <c r="B116">
        <v>2040</v>
      </c>
      <c r="C116" t="s">
        <v>169</v>
      </c>
      <c r="D116" t="s">
        <v>174</v>
      </c>
      <c r="E116" t="s">
        <v>154</v>
      </c>
      <c r="F116" t="s">
        <v>179</v>
      </c>
      <c r="G116">
        <v>39040.365765260867</v>
      </c>
      <c r="H116">
        <v>6.8504507800938841</v>
      </c>
      <c r="I116">
        <v>113.7249465617741</v>
      </c>
      <c r="J116">
        <v>0.10907538089933699</v>
      </c>
      <c r="K116">
        <v>0</v>
      </c>
      <c r="L116">
        <v>0</v>
      </c>
      <c r="M116">
        <v>209.4904575423742</v>
      </c>
      <c r="N116">
        <v>1839.200355714474</v>
      </c>
      <c r="O116">
        <v>0</v>
      </c>
      <c r="P116">
        <v>0</v>
      </c>
      <c r="Q116">
        <v>0</v>
      </c>
      <c r="R116">
        <v>28.147461250049211</v>
      </c>
      <c r="S116">
        <v>28.155126758019211</v>
      </c>
    </row>
    <row r="117" spans="1:19">
      <c r="A117" s="23">
        <v>113</v>
      </c>
      <c r="B117">
        <v>2045</v>
      </c>
      <c r="C117" t="s">
        <v>169</v>
      </c>
      <c r="D117" t="s">
        <v>174</v>
      </c>
      <c r="E117" t="s">
        <v>154</v>
      </c>
      <c r="F117" t="s">
        <v>179</v>
      </c>
      <c r="G117">
        <v>38901.165033953017</v>
      </c>
      <c r="H117">
        <v>6.9207579228601377</v>
      </c>
      <c r="I117">
        <v>114.0981005056334</v>
      </c>
      <c r="J117">
        <v>0.1103341545726723</v>
      </c>
      <c r="K117">
        <v>0</v>
      </c>
      <c r="L117">
        <v>0</v>
      </c>
      <c r="M117">
        <v>206.18051641404529</v>
      </c>
      <c r="N117">
        <v>1835.5915237553979</v>
      </c>
      <c r="O117">
        <v>0</v>
      </c>
      <c r="P117">
        <v>0</v>
      </c>
      <c r="Q117">
        <v>0</v>
      </c>
      <c r="R117">
        <v>28.6117971372827</v>
      </c>
      <c r="S117">
        <v>28.610990086537729</v>
      </c>
    </row>
    <row r="118" spans="1:19">
      <c r="A118" s="23">
        <v>114</v>
      </c>
      <c r="B118">
        <v>2050</v>
      </c>
      <c r="C118" t="s">
        <v>169</v>
      </c>
      <c r="D118" t="s">
        <v>174</v>
      </c>
      <c r="E118" t="s">
        <v>154</v>
      </c>
      <c r="F118" t="s">
        <v>179</v>
      </c>
      <c r="G118">
        <v>38554.34554200984</v>
      </c>
      <c r="H118">
        <v>6.9129961747081943</v>
      </c>
      <c r="I118">
        <v>113.86159526238841</v>
      </c>
      <c r="J118">
        <v>0.1086456082774966</v>
      </c>
      <c r="K118">
        <v>0</v>
      </c>
      <c r="L118">
        <v>0</v>
      </c>
      <c r="M118">
        <v>205.25696774623341</v>
      </c>
      <c r="N118">
        <v>1823.4696974478179</v>
      </c>
      <c r="O118">
        <v>0</v>
      </c>
      <c r="P118">
        <v>0</v>
      </c>
      <c r="Q118">
        <v>0</v>
      </c>
      <c r="R118">
        <v>29.418278653749731</v>
      </c>
      <c r="S118">
        <v>29.425884848548598</v>
      </c>
    </row>
    <row r="119" spans="1:19">
      <c r="A119" s="23">
        <v>115</v>
      </c>
      <c r="B119">
        <v>2020</v>
      </c>
      <c r="C119" t="s">
        <v>169</v>
      </c>
      <c r="D119" t="s">
        <v>175</v>
      </c>
      <c r="E119" t="s">
        <v>154</v>
      </c>
      <c r="F119" t="s">
        <v>153</v>
      </c>
      <c r="G119">
        <v>50395.294291200611</v>
      </c>
      <c r="H119">
        <v>7.3452788545235812</v>
      </c>
      <c r="I119">
        <v>164.8792646469125</v>
      </c>
      <c r="J119">
        <v>0.1150506769643049</v>
      </c>
      <c r="K119">
        <v>0</v>
      </c>
      <c r="L119">
        <v>0</v>
      </c>
      <c r="M119">
        <v>235.23787805188161</v>
      </c>
      <c r="N119">
        <v>2444.9665723404742</v>
      </c>
      <c r="O119">
        <v>0</v>
      </c>
      <c r="P119">
        <v>0</v>
      </c>
      <c r="Q119">
        <v>0</v>
      </c>
      <c r="R119">
        <v>19.228623543948071</v>
      </c>
      <c r="S119">
        <v>19.227767615253459</v>
      </c>
    </row>
    <row r="120" spans="1:19">
      <c r="A120" s="23">
        <v>116</v>
      </c>
      <c r="B120">
        <v>2025</v>
      </c>
      <c r="C120" t="s">
        <v>169</v>
      </c>
      <c r="D120" t="s">
        <v>175</v>
      </c>
      <c r="E120" t="s">
        <v>154</v>
      </c>
      <c r="F120" t="s">
        <v>153</v>
      </c>
      <c r="G120">
        <v>49287.708424887598</v>
      </c>
      <c r="H120">
        <v>7.3773233798110844</v>
      </c>
      <c r="I120">
        <v>167.23652612325739</v>
      </c>
      <c r="J120">
        <v>0.1304886919485049</v>
      </c>
      <c r="K120">
        <v>0</v>
      </c>
      <c r="L120">
        <v>0</v>
      </c>
      <c r="M120">
        <v>233.491725931552</v>
      </c>
      <c r="N120">
        <v>2428.1158247736021</v>
      </c>
      <c r="O120">
        <v>0</v>
      </c>
      <c r="P120">
        <v>0</v>
      </c>
      <c r="Q120">
        <v>0</v>
      </c>
      <c r="R120">
        <v>20.184412285939029</v>
      </c>
      <c r="S120">
        <v>20.187381920385359</v>
      </c>
    </row>
    <row r="121" spans="1:19">
      <c r="A121" s="23">
        <v>117</v>
      </c>
      <c r="B121">
        <v>2030</v>
      </c>
      <c r="C121" t="s">
        <v>169</v>
      </c>
      <c r="D121" t="s">
        <v>175</v>
      </c>
      <c r="E121" t="s">
        <v>154</v>
      </c>
      <c r="F121" t="s">
        <v>153</v>
      </c>
      <c r="G121">
        <v>47890.589237728098</v>
      </c>
      <c r="H121">
        <v>7.3348679952727309</v>
      </c>
      <c r="I121">
        <v>166.94568390618619</v>
      </c>
      <c r="J121">
        <v>0.12961239922900511</v>
      </c>
      <c r="K121">
        <v>0</v>
      </c>
      <c r="L121">
        <v>0</v>
      </c>
      <c r="M121">
        <v>230.07034976152619</v>
      </c>
      <c r="N121">
        <v>2378.0895243890432</v>
      </c>
      <c r="O121">
        <v>0</v>
      </c>
      <c r="P121">
        <v>0</v>
      </c>
      <c r="Q121">
        <v>0</v>
      </c>
      <c r="R121">
        <v>21.601917462751661</v>
      </c>
      <c r="S121">
        <v>21.603971133418689</v>
      </c>
    </row>
    <row r="122" spans="1:19">
      <c r="A122" s="23">
        <v>118</v>
      </c>
      <c r="B122">
        <v>2035</v>
      </c>
      <c r="C122" t="s">
        <v>169</v>
      </c>
      <c r="D122" t="s">
        <v>175</v>
      </c>
      <c r="E122" t="s">
        <v>154</v>
      </c>
      <c r="F122" t="s">
        <v>153</v>
      </c>
      <c r="G122">
        <v>46472.695480266579</v>
      </c>
      <c r="H122">
        <v>7.385007957813789</v>
      </c>
      <c r="I122">
        <v>166.6207943879451</v>
      </c>
      <c r="J122">
        <v>0.1291681352153399</v>
      </c>
      <c r="K122">
        <v>0</v>
      </c>
      <c r="L122">
        <v>0</v>
      </c>
      <c r="M122">
        <v>225.46196687546399</v>
      </c>
      <c r="N122">
        <v>2360.9860525977738</v>
      </c>
      <c r="O122">
        <v>0</v>
      </c>
      <c r="P122">
        <v>0</v>
      </c>
      <c r="Q122">
        <v>0</v>
      </c>
      <c r="R122">
        <v>22.9765291303884</v>
      </c>
      <c r="S122">
        <v>22.974454982288151</v>
      </c>
    </row>
    <row r="123" spans="1:19">
      <c r="A123" s="23">
        <v>119</v>
      </c>
      <c r="B123">
        <v>2040</v>
      </c>
      <c r="C123" t="s">
        <v>169</v>
      </c>
      <c r="D123" t="s">
        <v>175</v>
      </c>
      <c r="E123" t="s">
        <v>154</v>
      </c>
      <c r="F123" t="s">
        <v>153</v>
      </c>
      <c r="G123">
        <v>45881.539223476102</v>
      </c>
      <c r="H123">
        <v>7.3829856227116073</v>
      </c>
      <c r="I123">
        <v>166.09453684515691</v>
      </c>
      <c r="J123">
        <v>0.13031180945529511</v>
      </c>
      <c r="K123">
        <v>0</v>
      </c>
      <c r="L123">
        <v>0</v>
      </c>
      <c r="M123">
        <v>224.38598831778211</v>
      </c>
      <c r="N123">
        <v>2346.953730149356</v>
      </c>
      <c r="O123">
        <v>0</v>
      </c>
      <c r="P123">
        <v>0</v>
      </c>
      <c r="Q123">
        <v>0</v>
      </c>
      <c r="R123">
        <v>23.422897898704001</v>
      </c>
      <c r="S123">
        <v>23.42829560950468</v>
      </c>
    </row>
    <row r="124" spans="1:19">
      <c r="A124" s="23">
        <v>120</v>
      </c>
      <c r="B124">
        <v>2045</v>
      </c>
      <c r="C124" t="s">
        <v>169</v>
      </c>
      <c r="D124" t="s">
        <v>175</v>
      </c>
      <c r="E124" t="s">
        <v>154</v>
      </c>
      <c r="F124" t="s">
        <v>153</v>
      </c>
      <c r="G124">
        <v>45618.399055164671</v>
      </c>
      <c r="H124">
        <v>7.3530119146019386</v>
      </c>
      <c r="I124">
        <v>168.2587780308987</v>
      </c>
      <c r="J124">
        <v>0.13224610070627441</v>
      </c>
      <c r="K124">
        <v>0</v>
      </c>
      <c r="L124">
        <v>0</v>
      </c>
      <c r="M124">
        <v>225.4573614499123</v>
      </c>
      <c r="N124">
        <v>2340.5478230483368</v>
      </c>
      <c r="O124">
        <v>0</v>
      </c>
      <c r="P124">
        <v>0</v>
      </c>
      <c r="Q124">
        <v>0</v>
      </c>
      <c r="R124">
        <v>23.727940178349431</v>
      </c>
      <c r="S124">
        <v>23.724868354736611</v>
      </c>
    </row>
    <row r="125" spans="1:19">
      <c r="A125" s="23">
        <v>121</v>
      </c>
      <c r="B125">
        <v>2050</v>
      </c>
      <c r="C125" t="s">
        <v>169</v>
      </c>
      <c r="D125" t="s">
        <v>175</v>
      </c>
      <c r="E125" t="s">
        <v>154</v>
      </c>
      <c r="F125" t="s">
        <v>153</v>
      </c>
      <c r="G125">
        <v>45264.581507329167</v>
      </c>
      <c r="H125">
        <v>7.350816911875703</v>
      </c>
      <c r="I125">
        <v>167.97126002995921</v>
      </c>
      <c r="J125">
        <v>0.13061725714241471</v>
      </c>
      <c r="K125">
        <v>0</v>
      </c>
      <c r="L125">
        <v>0</v>
      </c>
      <c r="M125">
        <v>224.80240448072581</v>
      </c>
      <c r="N125">
        <v>2331.6726120665298</v>
      </c>
      <c r="O125">
        <v>0</v>
      </c>
      <c r="P125">
        <v>0</v>
      </c>
      <c r="Q125">
        <v>0</v>
      </c>
      <c r="R125">
        <v>24.221514528683851</v>
      </c>
      <c r="S125">
        <v>24.223790540775919</v>
      </c>
    </row>
    <row r="126" spans="1:19">
      <c r="A126" s="23">
        <v>122</v>
      </c>
      <c r="B126">
        <v>2020</v>
      </c>
      <c r="C126" t="s">
        <v>169</v>
      </c>
      <c r="D126" t="s">
        <v>176</v>
      </c>
      <c r="E126" t="s">
        <v>154</v>
      </c>
      <c r="F126" t="s">
        <v>180</v>
      </c>
      <c r="G126">
        <v>44298.127872777673</v>
      </c>
      <c r="H126">
        <v>7.0992854584189589</v>
      </c>
      <c r="I126">
        <v>136.55836051356499</v>
      </c>
      <c r="J126">
        <v>0.12535211440206631</v>
      </c>
      <c r="K126">
        <v>0</v>
      </c>
      <c r="L126">
        <v>0</v>
      </c>
      <c r="M126">
        <v>265.02598932900958</v>
      </c>
      <c r="N126">
        <v>2593.096802473558</v>
      </c>
      <c r="O126">
        <v>0</v>
      </c>
      <c r="P126">
        <v>0</v>
      </c>
      <c r="Q126">
        <v>0</v>
      </c>
      <c r="R126">
        <v>17.254568164250301</v>
      </c>
      <c r="S126">
        <v>17.282259949850111</v>
      </c>
    </row>
    <row r="127" spans="1:19">
      <c r="A127" s="23">
        <v>123</v>
      </c>
      <c r="B127">
        <v>2025</v>
      </c>
      <c r="C127" t="s">
        <v>169</v>
      </c>
      <c r="D127" t="s">
        <v>176</v>
      </c>
      <c r="E127" t="s">
        <v>154</v>
      </c>
      <c r="F127" t="s">
        <v>180</v>
      </c>
      <c r="G127">
        <v>43244.240672605207</v>
      </c>
      <c r="H127">
        <v>7.1438734508133219</v>
      </c>
      <c r="I127">
        <v>138.56346824167309</v>
      </c>
      <c r="J127">
        <v>0.14248673508907819</v>
      </c>
      <c r="K127">
        <v>0</v>
      </c>
      <c r="L127">
        <v>0</v>
      </c>
      <c r="M127">
        <v>266.48634779240899</v>
      </c>
      <c r="N127">
        <v>2599.2899883811001</v>
      </c>
      <c r="O127">
        <v>0</v>
      </c>
      <c r="P127">
        <v>0</v>
      </c>
      <c r="Q127">
        <v>0</v>
      </c>
      <c r="R127">
        <v>18.162117544539122</v>
      </c>
      <c r="S127">
        <v>18.172245836560801</v>
      </c>
    </row>
    <row r="128" spans="1:19">
      <c r="A128" s="23">
        <v>124</v>
      </c>
      <c r="B128">
        <v>2030</v>
      </c>
      <c r="C128" t="s">
        <v>169</v>
      </c>
      <c r="D128" t="s">
        <v>176</v>
      </c>
      <c r="E128" t="s">
        <v>154</v>
      </c>
      <c r="F128" t="s">
        <v>180</v>
      </c>
      <c r="G128">
        <v>46193.472283181181</v>
      </c>
      <c r="H128">
        <v>6.7616814431179773</v>
      </c>
      <c r="I128">
        <v>133.61769224016851</v>
      </c>
      <c r="J128">
        <v>0.14635410814606739</v>
      </c>
      <c r="K128">
        <v>0</v>
      </c>
      <c r="L128">
        <v>0</v>
      </c>
      <c r="M128">
        <v>285.48520891853929</v>
      </c>
      <c r="N128">
        <v>2545.2374034410118</v>
      </c>
      <c r="O128">
        <v>0</v>
      </c>
      <c r="P128">
        <v>0</v>
      </c>
      <c r="Q128">
        <v>0</v>
      </c>
      <c r="R128">
        <v>18.898795207162919</v>
      </c>
      <c r="S128">
        <v>18.901357970505611</v>
      </c>
    </row>
    <row r="129" spans="1:19">
      <c r="A129" s="23">
        <v>125</v>
      </c>
      <c r="B129">
        <v>2035</v>
      </c>
      <c r="C129" t="s">
        <v>169</v>
      </c>
      <c r="D129" t="s">
        <v>176</v>
      </c>
      <c r="E129" t="s">
        <v>154</v>
      </c>
      <c r="F129" t="s">
        <v>180</v>
      </c>
      <c r="G129">
        <v>46170.48810445649</v>
      </c>
      <c r="H129">
        <v>6.7633334223385244</v>
      </c>
      <c r="I129">
        <v>133.62732637312749</v>
      </c>
      <c r="J129">
        <v>0.1473427411818109</v>
      </c>
      <c r="K129">
        <v>0</v>
      </c>
      <c r="L129">
        <v>0</v>
      </c>
      <c r="M129">
        <v>285.35902913139842</v>
      </c>
      <c r="N129">
        <v>2545.6114656484469</v>
      </c>
      <c r="O129">
        <v>0</v>
      </c>
      <c r="P129">
        <v>0</v>
      </c>
      <c r="Q129">
        <v>0</v>
      </c>
      <c r="R129">
        <v>19.957515153133428</v>
      </c>
      <c r="S129">
        <v>19.961959093215128</v>
      </c>
    </row>
    <row r="130" spans="1:19">
      <c r="A130" s="23">
        <v>126</v>
      </c>
      <c r="B130">
        <v>2040</v>
      </c>
      <c r="C130" t="s">
        <v>169</v>
      </c>
      <c r="D130" t="s">
        <v>176</v>
      </c>
      <c r="E130" t="s">
        <v>154</v>
      </c>
      <c r="F130" t="s">
        <v>180</v>
      </c>
      <c r="G130">
        <v>45577.630159158347</v>
      </c>
      <c r="H130">
        <v>6.7783845234883806</v>
      </c>
      <c r="I130">
        <v>132.8329800763035</v>
      </c>
      <c r="J130">
        <v>0.14869100928744841</v>
      </c>
      <c r="K130">
        <v>0</v>
      </c>
      <c r="L130">
        <v>0</v>
      </c>
      <c r="M130">
        <v>282.77941346487341</v>
      </c>
      <c r="N130">
        <v>2528.1573085668042</v>
      </c>
      <c r="O130">
        <v>0</v>
      </c>
      <c r="P130">
        <v>0</v>
      </c>
      <c r="Q130">
        <v>0</v>
      </c>
      <c r="R130">
        <v>20.41924544298432</v>
      </c>
      <c r="S130">
        <v>20.415743188562178</v>
      </c>
    </row>
    <row r="131" spans="1:19">
      <c r="A131" s="23">
        <v>127</v>
      </c>
      <c r="B131">
        <v>2045</v>
      </c>
      <c r="C131" t="s">
        <v>169</v>
      </c>
      <c r="D131" t="s">
        <v>176</v>
      </c>
      <c r="E131" t="s">
        <v>154</v>
      </c>
      <c r="F131" t="s">
        <v>180</v>
      </c>
      <c r="G131">
        <v>45588.447979563403</v>
      </c>
      <c r="H131">
        <v>6.7780260102182996</v>
      </c>
      <c r="I131">
        <v>132.83302368787739</v>
      </c>
      <c r="J131">
        <v>0.15013316302833249</v>
      </c>
      <c r="K131">
        <v>0</v>
      </c>
      <c r="L131">
        <v>0</v>
      </c>
      <c r="M131">
        <v>282.81374825824429</v>
      </c>
      <c r="N131">
        <v>2527.8814212726429</v>
      </c>
      <c r="O131">
        <v>0</v>
      </c>
      <c r="P131">
        <v>0</v>
      </c>
      <c r="Q131">
        <v>0</v>
      </c>
      <c r="R131">
        <v>20.749493729679521</v>
      </c>
      <c r="S131">
        <v>20.778199256850911</v>
      </c>
    </row>
    <row r="132" spans="1:19">
      <c r="A132" s="23">
        <v>128</v>
      </c>
      <c r="B132">
        <v>2050</v>
      </c>
      <c r="C132" t="s">
        <v>169</v>
      </c>
      <c r="D132" t="s">
        <v>176</v>
      </c>
      <c r="E132" t="s">
        <v>154</v>
      </c>
      <c r="F132" t="s">
        <v>180</v>
      </c>
      <c r="G132">
        <v>45118.703922421832</v>
      </c>
      <c r="H132">
        <v>6.787542736370983</v>
      </c>
      <c r="I132">
        <v>131.68856840927461</v>
      </c>
      <c r="J132">
        <v>0.147996456766333</v>
      </c>
      <c r="K132">
        <v>0</v>
      </c>
      <c r="L132">
        <v>0</v>
      </c>
      <c r="M132">
        <v>279.0662646857711</v>
      </c>
      <c r="N132">
        <v>2503.4488095978122</v>
      </c>
      <c r="O132">
        <v>0</v>
      </c>
      <c r="P132">
        <v>0</v>
      </c>
      <c r="Q132">
        <v>0</v>
      </c>
      <c r="R132">
        <v>21.244943121775339</v>
      </c>
      <c r="S132">
        <v>21.244475041959351</v>
      </c>
    </row>
    <row r="133" spans="1:19">
      <c r="A133" s="23">
        <v>129</v>
      </c>
      <c r="B133">
        <v>2020</v>
      </c>
      <c r="C133" t="s">
        <v>152</v>
      </c>
      <c r="D133" t="s">
        <v>174</v>
      </c>
      <c r="E133" t="s">
        <v>154</v>
      </c>
      <c r="F133" t="s">
        <v>179</v>
      </c>
      <c r="G133">
        <v>50014.522027566672</v>
      </c>
      <c r="H133">
        <v>5.5655609944609044</v>
      </c>
      <c r="I133">
        <v>114.8374500837305</v>
      </c>
      <c r="J133">
        <v>3.7777228519902097E-2</v>
      </c>
      <c r="K133">
        <v>74.815850830864363</v>
      </c>
      <c r="L133">
        <v>212.99859912405</v>
      </c>
      <c r="M133">
        <v>0</v>
      </c>
      <c r="N133">
        <v>2055.8388831637249</v>
      </c>
      <c r="O133">
        <v>272.39944287002447</v>
      </c>
      <c r="P133">
        <v>0.30934712739920128</v>
      </c>
      <c r="Q133">
        <v>1</v>
      </c>
      <c r="R133">
        <f t="shared" ref="R133:R151" si="2">1/P133*33.71</f>
        <v>108.97143375279663</v>
      </c>
    </row>
    <row r="134" spans="1:19">
      <c r="A134" s="23">
        <v>130</v>
      </c>
      <c r="B134">
        <v>2025</v>
      </c>
      <c r="C134" t="s">
        <v>152</v>
      </c>
      <c r="D134" t="s">
        <v>174</v>
      </c>
      <c r="E134" t="s">
        <v>154</v>
      </c>
      <c r="F134" t="s">
        <v>179</v>
      </c>
      <c r="G134">
        <v>39096.797079883443</v>
      </c>
      <c r="H134">
        <v>5.0733551579545857</v>
      </c>
      <c r="I134">
        <v>115.33026989090649</v>
      </c>
      <c r="J134">
        <v>3.5601973099747698E-2</v>
      </c>
      <c r="K134">
        <v>78.788096549518485</v>
      </c>
      <c r="L134">
        <v>213.9763379055471</v>
      </c>
      <c r="M134">
        <v>0</v>
      </c>
      <c r="N134">
        <v>1763.408851853168</v>
      </c>
      <c r="O134">
        <v>315.74120500337591</v>
      </c>
      <c r="P134">
        <v>0.28132002682918161</v>
      </c>
      <c r="Q134">
        <v>1</v>
      </c>
      <c r="R134">
        <f t="shared" si="2"/>
        <v>119.82794250360574</v>
      </c>
    </row>
    <row r="135" spans="1:19">
      <c r="A135" s="23">
        <v>131</v>
      </c>
      <c r="B135">
        <v>2030</v>
      </c>
      <c r="C135" t="s">
        <v>152</v>
      </c>
      <c r="D135" t="s">
        <v>174</v>
      </c>
      <c r="E135" t="s">
        <v>154</v>
      </c>
      <c r="F135" t="s">
        <v>179</v>
      </c>
      <c r="G135">
        <v>38325.009454933614</v>
      </c>
      <c r="H135">
        <v>4.7942675486701392</v>
      </c>
      <c r="I135">
        <v>111.1930574053038</v>
      </c>
      <c r="J135">
        <v>3.8478225743272303E-2</v>
      </c>
      <c r="K135">
        <v>87.687154069881302</v>
      </c>
      <c r="L135">
        <v>261.29589388538523</v>
      </c>
      <c r="M135">
        <v>0</v>
      </c>
      <c r="N135">
        <v>1653.2708512867721</v>
      </c>
      <c r="O135">
        <v>332.81366289318032</v>
      </c>
      <c r="P135">
        <v>0.29555544185044458</v>
      </c>
      <c r="Q135">
        <v>1</v>
      </c>
      <c r="R135">
        <f t="shared" si="2"/>
        <v>114.0564348568407</v>
      </c>
    </row>
    <row r="136" spans="1:19">
      <c r="A136" s="23">
        <v>132</v>
      </c>
      <c r="B136">
        <v>2035</v>
      </c>
      <c r="C136" t="s">
        <v>152</v>
      </c>
      <c r="D136" t="s">
        <v>174</v>
      </c>
      <c r="E136" t="s">
        <v>154</v>
      </c>
      <c r="F136" t="s">
        <v>179</v>
      </c>
      <c r="G136">
        <v>32771.35039769992</v>
      </c>
      <c r="H136">
        <v>4.443957213583186</v>
      </c>
      <c r="I136">
        <v>111.2437187261236</v>
      </c>
      <c r="J136">
        <v>3.5529809828333099E-2</v>
      </c>
      <c r="K136">
        <v>90.548360509126553</v>
      </c>
      <c r="L136">
        <v>261.90296210257611</v>
      </c>
      <c r="M136">
        <v>0</v>
      </c>
      <c r="N136">
        <v>1496.166669610956</v>
      </c>
      <c r="O136">
        <v>375.3902626453559</v>
      </c>
      <c r="P136">
        <v>0.27057966695667918</v>
      </c>
      <c r="Q136">
        <v>1</v>
      </c>
      <c r="R136">
        <f t="shared" si="2"/>
        <v>124.58437982110864</v>
      </c>
    </row>
    <row r="137" spans="1:19">
      <c r="A137" s="23">
        <v>133</v>
      </c>
      <c r="B137">
        <v>2040</v>
      </c>
      <c r="C137" t="s">
        <v>152</v>
      </c>
      <c r="D137" t="s">
        <v>174</v>
      </c>
      <c r="E137" t="s">
        <v>154</v>
      </c>
      <c r="F137" t="s">
        <v>179</v>
      </c>
      <c r="G137">
        <v>30737.065027813089</v>
      </c>
      <c r="H137">
        <v>4.4772734234391827</v>
      </c>
      <c r="I137">
        <v>111.175447516647</v>
      </c>
      <c r="J137">
        <v>3.54579647273306E-2</v>
      </c>
      <c r="K137">
        <v>91.059265936646042</v>
      </c>
      <c r="L137">
        <v>258.81559942935559</v>
      </c>
      <c r="M137">
        <v>0</v>
      </c>
      <c r="N137">
        <v>1481.14319211049</v>
      </c>
      <c r="O137">
        <v>379.94752714254059</v>
      </c>
      <c r="P137">
        <v>0.26936033787749802</v>
      </c>
      <c r="Q137">
        <v>1</v>
      </c>
      <c r="R137">
        <f t="shared" si="2"/>
        <v>125.1483431659895</v>
      </c>
    </row>
    <row r="138" spans="1:19">
      <c r="A138" s="23">
        <v>134</v>
      </c>
      <c r="B138">
        <v>2045</v>
      </c>
      <c r="C138" t="s">
        <v>152</v>
      </c>
      <c r="D138" t="s">
        <v>174</v>
      </c>
      <c r="E138" t="s">
        <v>154</v>
      </c>
      <c r="F138" t="s">
        <v>179</v>
      </c>
      <c r="G138">
        <v>29885.656128612911</v>
      </c>
      <c r="H138">
        <v>4.4316874120297634</v>
      </c>
      <c r="I138">
        <v>111.0376230230581</v>
      </c>
      <c r="J138">
        <v>3.41486902453393E-2</v>
      </c>
      <c r="K138">
        <v>91.559226991450018</v>
      </c>
      <c r="L138">
        <v>260.18738937140301</v>
      </c>
      <c r="M138">
        <v>0</v>
      </c>
      <c r="N138">
        <v>1458.047902478419</v>
      </c>
      <c r="O138">
        <v>386.87932698583609</v>
      </c>
      <c r="P138">
        <v>0.2650170363812096</v>
      </c>
      <c r="Q138">
        <v>1</v>
      </c>
      <c r="R138">
        <f t="shared" si="2"/>
        <v>127.19936974734854</v>
      </c>
    </row>
    <row r="139" spans="1:19">
      <c r="A139" s="23">
        <v>135</v>
      </c>
      <c r="B139">
        <v>2050</v>
      </c>
      <c r="C139" t="s">
        <v>152</v>
      </c>
      <c r="D139" t="s">
        <v>174</v>
      </c>
      <c r="E139" t="s">
        <v>154</v>
      </c>
      <c r="F139" t="s">
        <v>179</v>
      </c>
      <c r="G139">
        <v>29373.860450442058</v>
      </c>
      <c r="H139">
        <v>4.3817316150358696</v>
      </c>
      <c r="I139">
        <v>111.1898861069334</v>
      </c>
      <c r="J139">
        <v>3.39104887371336E-2</v>
      </c>
      <c r="K139">
        <v>91.688356723780558</v>
      </c>
      <c r="L139">
        <v>260.71865641754101</v>
      </c>
      <c r="M139">
        <v>0</v>
      </c>
      <c r="N139">
        <v>1452.957654598978</v>
      </c>
      <c r="O139">
        <v>388.44237468193307</v>
      </c>
      <c r="P139">
        <v>0.26407105460890018</v>
      </c>
      <c r="Q139">
        <v>1</v>
      </c>
      <c r="R139">
        <f t="shared" si="2"/>
        <v>127.65503606567506</v>
      </c>
    </row>
    <row r="140" spans="1:19">
      <c r="A140" s="23">
        <v>136</v>
      </c>
      <c r="B140">
        <v>2020</v>
      </c>
      <c r="C140" t="s">
        <v>152</v>
      </c>
      <c r="D140" t="s">
        <v>175</v>
      </c>
      <c r="E140" t="s">
        <v>154</v>
      </c>
      <c r="F140" t="s">
        <v>153</v>
      </c>
      <c r="G140">
        <v>50864.216038223138</v>
      </c>
      <c r="H140">
        <v>5.4417742768595039</v>
      </c>
      <c r="I140">
        <v>169.90515237603299</v>
      </c>
      <c r="J140">
        <v>4.7808109504132203E-2</v>
      </c>
      <c r="K140">
        <v>79.840411931818167</v>
      </c>
      <c r="L140">
        <v>258.22604597107443</v>
      </c>
      <c r="M140">
        <v>0</v>
      </c>
      <c r="N140">
        <v>2450.3531766528931</v>
      </c>
      <c r="O140">
        <v>233.41244834710739</v>
      </c>
      <c r="P140">
        <v>0.39098043646694219</v>
      </c>
      <c r="Q140">
        <v>1</v>
      </c>
      <c r="R140">
        <f t="shared" si="2"/>
        <v>86.219147701141338</v>
      </c>
    </row>
    <row r="141" spans="1:19">
      <c r="A141" s="23">
        <v>137</v>
      </c>
      <c r="B141">
        <v>2025</v>
      </c>
      <c r="C141" t="s">
        <v>152</v>
      </c>
      <c r="D141" t="s">
        <v>175</v>
      </c>
      <c r="E141" t="s">
        <v>154</v>
      </c>
      <c r="F141" t="s">
        <v>153</v>
      </c>
      <c r="G141">
        <v>48566.222983366133</v>
      </c>
      <c r="H141">
        <v>5.0095188696118766</v>
      </c>
      <c r="I141">
        <v>159.7365855839742</v>
      </c>
      <c r="J141">
        <v>4.7563861563226603E-2</v>
      </c>
      <c r="K141">
        <v>117.1462072974423</v>
      </c>
      <c r="L141">
        <v>303.38871400465041</v>
      </c>
      <c r="M141">
        <v>0</v>
      </c>
      <c r="N141">
        <v>2377.347066714362</v>
      </c>
      <c r="O141">
        <v>352.51153639778209</v>
      </c>
      <c r="P141">
        <v>0.3741402969057413</v>
      </c>
      <c r="Q141">
        <v>1</v>
      </c>
      <c r="R141">
        <f t="shared" si="2"/>
        <v>90.099891080411211</v>
      </c>
    </row>
    <row r="142" spans="1:19">
      <c r="A142" s="23">
        <v>138</v>
      </c>
      <c r="B142">
        <v>2030</v>
      </c>
      <c r="C142" t="s">
        <v>152</v>
      </c>
      <c r="D142" t="s">
        <v>175</v>
      </c>
      <c r="E142" t="s">
        <v>154</v>
      </c>
      <c r="F142" t="s">
        <v>153</v>
      </c>
      <c r="G142">
        <v>43136.210790089011</v>
      </c>
      <c r="H142">
        <v>4.7097683612755654</v>
      </c>
      <c r="I142">
        <v>158.15084368945921</v>
      </c>
      <c r="J142">
        <v>4.42154517834226E-2</v>
      </c>
      <c r="K142">
        <v>118.3235932347098</v>
      </c>
      <c r="L142">
        <v>301.01717120430118</v>
      </c>
      <c r="M142">
        <v>0</v>
      </c>
      <c r="N142">
        <v>1938.1778082313331</v>
      </c>
      <c r="O142">
        <v>392.31794004702772</v>
      </c>
      <c r="P142">
        <v>0.3428313475533909</v>
      </c>
      <c r="Q142">
        <v>1</v>
      </c>
      <c r="R142">
        <f t="shared" si="2"/>
        <v>98.328231185889933</v>
      </c>
    </row>
    <row r="143" spans="1:19">
      <c r="A143" s="23">
        <v>139</v>
      </c>
      <c r="B143">
        <v>2035</v>
      </c>
      <c r="C143" t="s">
        <v>152</v>
      </c>
      <c r="D143" t="s">
        <v>175</v>
      </c>
      <c r="E143" t="s">
        <v>154</v>
      </c>
      <c r="F143" t="s">
        <v>153</v>
      </c>
      <c r="G143">
        <v>42072.576307067291</v>
      </c>
      <c r="H143">
        <v>4.5024125766549439</v>
      </c>
      <c r="I143">
        <v>154.2799574857878</v>
      </c>
      <c r="J143">
        <v>4.4575861297382703E-2</v>
      </c>
      <c r="K143">
        <v>118.4988266636832</v>
      </c>
      <c r="L143">
        <v>300.86251756857871</v>
      </c>
      <c r="M143">
        <v>0</v>
      </c>
      <c r="N143">
        <v>1893.5660473669859</v>
      </c>
      <c r="O143">
        <v>400.66441742243597</v>
      </c>
      <c r="P143">
        <v>0.33719039444518251</v>
      </c>
      <c r="Q143">
        <v>1</v>
      </c>
      <c r="R143">
        <f t="shared" si="2"/>
        <v>99.973191868252584</v>
      </c>
    </row>
    <row r="144" spans="1:19">
      <c r="A144" s="23">
        <v>140</v>
      </c>
      <c r="B144">
        <v>2040</v>
      </c>
      <c r="C144" t="s">
        <v>152</v>
      </c>
      <c r="D144" t="s">
        <v>175</v>
      </c>
      <c r="E144" t="s">
        <v>154</v>
      </c>
      <c r="F144" t="s">
        <v>153</v>
      </c>
      <c r="G144">
        <v>41017.171623100417</v>
      </c>
      <c r="H144">
        <v>4.4512742556392926</v>
      </c>
      <c r="I144">
        <v>154.72070433360909</v>
      </c>
      <c r="J144">
        <v>4.5500666032660002E-2</v>
      </c>
      <c r="K144">
        <v>118.2703633379147</v>
      </c>
      <c r="L144">
        <v>300.39022511578219</v>
      </c>
      <c r="M144">
        <v>0</v>
      </c>
      <c r="N144">
        <v>1951.902008520007</v>
      </c>
      <c r="O144">
        <v>390.02500635092269</v>
      </c>
      <c r="P144">
        <v>0.34745256674982578</v>
      </c>
      <c r="Q144">
        <v>1</v>
      </c>
      <c r="R144">
        <f t="shared" si="2"/>
        <v>97.020437394759597</v>
      </c>
    </row>
    <row r="145" spans="1:19">
      <c r="A145" s="23">
        <v>141</v>
      </c>
      <c r="B145">
        <v>2045</v>
      </c>
      <c r="C145" t="s">
        <v>152</v>
      </c>
      <c r="D145" t="s">
        <v>175</v>
      </c>
      <c r="E145" t="s">
        <v>154</v>
      </c>
      <c r="F145" t="s">
        <v>153</v>
      </c>
      <c r="G145">
        <v>40298.043882620928</v>
      </c>
      <c r="H145">
        <v>4.4821771843053169</v>
      </c>
      <c r="I145">
        <v>154.3345847344095</v>
      </c>
      <c r="J145">
        <v>4.4890388535381701E-2</v>
      </c>
      <c r="K145">
        <v>118.3693485154345</v>
      </c>
      <c r="L145">
        <v>300.37029403933963</v>
      </c>
      <c r="M145">
        <v>0</v>
      </c>
      <c r="N145">
        <v>1947.300839166553</v>
      </c>
      <c r="O145">
        <v>390.15026955601792</v>
      </c>
      <c r="P145">
        <v>0.34722019493682649</v>
      </c>
      <c r="Q145">
        <v>1</v>
      </c>
      <c r="R145">
        <f t="shared" si="2"/>
        <v>97.08536684086944</v>
      </c>
    </row>
    <row r="146" spans="1:19">
      <c r="A146" s="23">
        <v>142</v>
      </c>
      <c r="B146">
        <v>2050</v>
      </c>
      <c r="C146" t="s">
        <v>152</v>
      </c>
      <c r="D146" t="s">
        <v>175</v>
      </c>
      <c r="E146" t="s">
        <v>154</v>
      </c>
      <c r="F146" t="s">
        <v>153</v>
      </c>
      <c r="G146">
        <v>39632.951199284536</v>
      </c>
      <c r="H146">
        <v>4.3822196253178252</v>
      </c>
      <c r="I146">
        <v>154.037104246502</v>
      </c>
      <c r="J146">
        <v>4.3983722695673397E-2</v>
      </c>
      <c r="K146">
        <v>118.6188821669795</v>
      </c>
      <c r="L146">
        <v>300.62376184855691</v>
      </c>
      <c r="M146">
        <v>0</v>
      </c>
      <c r="N146">
        <v>1925.0152204884489</v>
      </c>
      <c r="O146">
        <v>396.50935405541719</v>
      </c>
      <c r="P146">
        <v>0.34238765904234009</v>
      </c>
      <c r="Q146">
        <v>1</v>
      </c>
      <c r="R146">
        <f t="shared" si="2"/>
        <v>98.455651393181142</v>
      </c>
    </row>
    <row r="147" spans="1:19">
      <c r="A147" s="23">
        <v>143</v>
      </c>
      <c r="B147">
        <v>2030</v>
      </c>
      <c r="C147" t="s">
        <v>152</v>
      </c>
      <c r="D147" t="s">
        <v>176</v>
      </c>
      <c r="E147" t="s">
        <v>154</v>
      </c>
      <c r="F147" t="s">
        <v>180</v>
      </c>
      <c r="G147">
        <v>47131</v>
      </c>
      <c r="H147">
        <v>5.9</v>
      </c>
      <c r="I147">
        <v>128</v>
      </c>
      <c r="J147">
        <v>6.6000000000000003E-2</v>
      </c>
      <c r="K147">
        <v>119.9</v>
      </c>
      <c r="L147">
        <v>302</v>
      </c>
      <c r="M147">
        <v>0</v>
      </c>
      <c r="N147">
        <v>2978</v>
      </c>
      <c r="O147">
        <v>261</v>
      </c>
      <c r="P147">
        <v>0.50700000000000001</v>
      </c>
      <c r="Q147">
        <v>1</v>
      </c>
      <c r="R147">
        <f t="shared" si="2"/>
        <v>66.48915187376727</v>
      </c>
    </row>
    <row r="148" spans="1:19">
      <c r="A148" s="23">
        <v>144</v>
      </c>
      <c r="B148">
        <v>2035</v>
      </c>
      <c r="C148" t="s">
        <v>152</v>
      </c>
      <c r="D148" t="s">
        <v>176</v>
      </c>
      <c r="E148" t="s">
        <v>154</v>
      </c>
      <c r="F148" t="s">
        <v>180</v>
      </c>
      <c r="G148">
        <v>45827</v>
      </c>
      <c r="H148">
        <v>5.9000000000000012</v>
      </c>
      <c r="I148">
        <v>128</v>
      </c>
      <c r="J148">
        <v>6.7000000000000004E-2</v>
      </c>
      <c r="K148">
        <v>119.9</v>
      </c>
      <c r="L148">
        <v>302</v>
      </c>
      <c r="M148">
        <v>0</v>
      </c>
      <c r="N148">
        <v>2948</v>
      </c>
      <c r="O148">
        <v>262</v>
      </c>
      <c r="P148">
        <v>0.505</v>
      </c>
      <c r="Q148">
        <v>1</v>
      </c>
      <c r="R148">
        <f t="shared" si="2"/>
        <v>66.752475247524757</v>
      </c>
    </row>
    <row r="149" spans="1:19">
      <c r="A149" s="23">
        <v>145</v>
      </c>
      <c r="B149">
        <v>2040</v>
      </c>
      <c r="C149" t="s">
        <v>152</v>
      </c>
      <c r="D149" t="s">
        <v>176</v>
      </c>
      <c r="E149" t="s">
        <v>154</v>
      </c>
      <c r="F149" t="s">
        <v>180</v>
      </c>
      <c r="G149">
        <v>44091.484596577007</v>
      </c>
      <c r="H149">
        <v>5.6710024449877752</v>
      </c>
      <c r="I149">
        <v>123.4200488997555</v>
      </c>
      <c r="J149">
        <v>6.7962836185818998E-2</v>
      </c>
      <c r="K149">
        <v>119.9</v>
      </c>
      <c r="L149">
        <v>302</v>
      </c>
      <c r="M149">
        <v>0</v>
      </c>
      <c r="N149">
        <v>2842.456723716381</v>
      </c>
      <c r="O149">
        <v>255.14865525672371</v>
      </c>
      <c r="P149">
        <v>0.5200298288508558</v>
      </c>
      <c r="Q149">
        <v>1</v>
      </c>
      <c r="R149">
        <f t="shared" si="2"/>
        <v>64.823204612110828</v>
      </c>
    </row>
    <row r="150" spans="1:19">
      <c r="A150" s="23">
        <v>146</v>
      </c>
      <c r="B150">
        <v>2045</v>
      </c>
      <c r="C150" t="s">
        <v>152</v>
      </c>
      <c r="D150" t="s">
        <v>176</v>
      </c>
      <c r="E150" t="s">
        <v>154</v>
      </c>
      <c r="F150" t="s">
        <v>180</v>
      </c>
      <c r="G150">
        <v>43840</v>
      </c>
      <c r="H150">
        <v>5.9</v>
      </c>
      <c r="I150">
        <v>128</v>
      </c>
      <c r="J150">
        <v>6.5000000000000002E-2</v>
      </c>
      <c r="K150">
        <v>119.9</v>
      </c>
      <c r="L150">
        <v>302</v>
      </c>
      <c r="M150">
        <v>0</v>
      </c>
      <c r="N150">
        <v>2929</v>
      </c>
      <c r="O150">
        <v>263</v>
      </c>
      <c r="P150">
        <v>0.504</v>
      </c>
      <c r="Q150">
        <v>1</v>
      </c>
      <c r="R150">
        <f t="shared" si="2"/>
        <v>66.884920634920633</v>
      </c>
    </row>
    <row r="151" spans="1:19">
      <c r="A151" s="23">
        <v>147</v>
      </c>
      <c r="B151">
        <v>2050</v>
      </c>
      <c r="C151" t="s">
        <v>152</v>
      </c>
      <c r="D151" t="s">
        <v>176</v>
      </c>
      <c r="E151" t="s">
        <v>154</v>
      </c>
      <c r="F151" t="s">
        <v>180</v>
      </c>
      <c r="G151">
        <v>42728.749922142633</v>
      </c>
      <c r="H151">
        <v>5.6713173466209907</v>
      </c>
      <c r="I151">
        <v>123.4263469324198</v>
      </c>
      <c r="J151">
        <v>6.6960137028962904E-2</v>
      </c>
      <c r="K151">
        <v>119.9</v>
      </c>
      <c r="L151">
        <v>302</v>
      </c>
      <c r="M151">
        <v>0</v>
      </c>
      <c r="N151">
        <v>2828.5867331049521</v>
      </c>
      <c r="O151">
        <v>255.4861413889754</v>
      </c>
      <c r="P151">
        <v>0.51900778573653072</v>
      </c>
      <c r="Q151">
        <v>1</v>
      </c>
      <c r="R151">
        <f t="shared" si="2"/>
        <v>64.950856088144619</v>
      </c>
    </row>
    <row r="152" spans="1:19">
      <c r="A152" s="23">
        <v>148</v>
      </c>
      <c r="B152">
        <v>2020</v>
      </c>
      <c r="C152" t="s">
        <v>171</v>
      </c>
      <c r="D152" t="s">
        <v>174</v>
      </c>
      <c r="E152" t="s">
        <v>154</v>
      </c>
      <c r="F152" t="s">
        <v>179</v>
      </c>
      <c r="G152">
        <v>53421.661684782608</v>
      </c>
      <c r="H152">
        <v>8.4494565217391315</v>
      </c>
      <c r="I152">
        <v>110.65047554347829</v>
      </c>
      <c r="J152">
        <v>0.23418206521739121</v>
      </c>
      <c r="K152">
        <v>1.6085258152173909</v>
      </c>
      <c r="L152">
        <v>35.509850543478258</v>
      </c>
      <c r="M152">
        <v>105.20652173913039</v>
      </c>
      <c r="N152">
        <v>1927.107336956522</v>
      </c>
      <c r="O152">
        <v>0</v>
      </c>
      <c r="P152">
        <v>0</v>
      </c>
      <c r="Q152">
        <v>0</v>
      </c>
      <c r="R152">
        <v>62.597384510869567</v>
      </c>
      <c r="S152">
        <v>62.577088994565209</v>
      </c>
    </row>
    <row r="153" spans="1:19">
      <c r="A153" s="23">
        <v>149</v>
      </c>
      <c r="B153">
        <v>2025</v>
      </c>
      <c r="C153" t="s">
        <v>171</v>
      </c>
      <c r="D153" t="s">
        <v>174</v>
      </c>
      <c r="E153" t="s">
        <v>154</v>
      </c>
      <c r="F153" t="s">
        <v>179</v>
      </c>
      <c r="G153">
        <v>39633.285981588211</v>
      </c>
      <c r="H153">
        <v>7.9683743731756591</v>
      </c>
      <c r="I153">
        <v>113.6114063318614</v>
      </c>
      <c r="J153">
        <v>0.1043055534765361</v>
      </c>
      <c r="K153">
        <v>1.555800464037123</v>
      </c>
      <c r="L153">
        <v>36.424257166379761</v>
      </c>
      <c r="M153">
        <v>106.0941546291445</v>
      </c>
      <c r="N153">
        <v>1714.7023052166751</v>
      </c>
      <c r="O153">
        <v>0</v>
      </c>
      <c r="P153">
        <v>0</v>
      </c>
      <c r="Q153">
        <v>0</v>
      </c>
      <c r="R153">
        <v>67.431135394057321</v>
      </c>
      <c r="S153">
        <v>67.411531696729298</v>
      </c>
    </row>
    <row r="154" spans="1:19">
      <c r="A154" s="23">
        <v>150</v>
      </c>
      <c r="B154">
        <v>2030</v>
      </c>
      <c r="C154" t="s">
        <v>171</v>
      </c>
      <c r="D154" t="s">
        <v>174</v>
      </c>
      <c r="E154" t="s">
        <v>154</v>
      </c>
      <c r="F154" t="s">
        <v>179</v>
      </c>
      <c r="G154">
        <v>40676.502035519821</v>
      </c>
      <c r="H154">
        <v>7.8336903974352454</v>
      </c>
      <c r="I154">
        <v>112.19189863111291</v>
      </c>
      <c r="J154">
        <v>7.44409444811968E-2</v>
      </c>
      <c r="K154">
        <v>1.7006997099384249</v>
      </c>
      <c r="L154">
        <v>39.995979848353777</v>
      </c>
      <c r="M154">
        <v>108.7588672332197</v>
      </c>
      <c r="N154">
        <v>1731.0079385273009</v>
      </c>
      <c r="O154">
        <v>0</v>
      </c>
      <c r="P154">
        <v>0</v>
      </c>
      <c r="Q154">
        <v>0</v>
      </c>
      <c r="R154">
        <v>67.616602208539007</v>
      </c>
      <c r="S154">
        <v>67.641419266195129</v>
      </c>
    </row>
    <row r="155" spans="1:19">
      <c r="A155" s="23">
        <v>151</v>
      </c>
      <c r="B155">
        <v>2035</v>
      </c>
      <c r="C155" t="s">
        <v>171</v>
      </c>
      <c r="D155" t="s">
        <v>174</v>
      </c>
      <c r="E155" t="s">
        <v>154</v>
      </c>
      <c r="F155" t="s">
        <v>179</v>
      </c>
      <c r="G155">
        <v>41196.849028796008</v>
      </c>
      <c r="H155">
        <v>7.5954198473282446</v>
      </c>
      <c r="I155">
        <v>111.1064923286222</v>
      </c>
      <c r="J155">
        <v>6.6650328773335293E-2</v>
      </c>
      <c r="K155">
        <v>1.7045007935908101</v>
      </c>
      <c r="L155">
        <v>39.32567455218804</v>
      </c>
      <c r="M155">
        <v>115.0459526868717</v>
      </c>
      <c r="N155">
        <v>1760.6692615826471</v>
      </c>
      <c r="O155">
        <v>0</v>
      </c>
      <c r="P155">
        <v>0</v>
      </c>
      <c r="Q155">
        <v>0</v>
      </c>
      <c r="R155">
        <v>68.161427707656273</v>
      </c>
      <c r="S155">
        <v>68.152741289396104</v>
      </c>
    </row>
    <row r="156" spans="1:19">
      <c r="A156" s="23">
        <v>152</v>
      </c>
      <c r="B156">
        <v>2040</v>
      </c>
      <c r="C156" t="s">
        <v>171</v>
      </c>
      <c r="D156" t="s">
        <v>174</v>
      </c>
      <c r="E156" t="s">
        <v>154</v>
      </c>
      <c r="F156" t="s">
        <v>179</v>
      </c>
      <c r="G156">
        <v>35964.593643895147</v>
      </c>
      <c r="H156">
        <v>7.4335008375209366</v>
      </c>
      <c r="I156">
        <v>108.50912218751419</v>
      </c>
      <c r="J156">
        <v>5.8051292498528598E-2</v>
      </c>
      <c r="K156">
        <v>1.697306351577708</v>
      </c>
      <c r="L156">
        <v>39.156050522884691</v>
      </c>
      <c r="M156">
        <v>114.6720086921092</v>
      </c>
      <c r="N156">
        <v>1694.940875548916</v>
      </c>
      <c r="O156">
        <v>0</v>
      </c>
      <c r="P156">
        <v>0</v>
      </c>
      <c r="Q156">
        <v>0</v>
      </c>
      <c r="R156">
        <v>69.533985241522942</v>
      </c>
      <c r="S156">
        <v>69.543058988636872</v>
      </c>
    </row>
    <row r="157" spans="1:19">
      <c r="A157" s="23">
        <v>153</v>
      </c>
      <c r="B157">
        <v>2045</v>
      </c>
      <c r="C157" t="s">
        <v>171</v>
      </c>
      <c r="D157" t="s">
        <v>174</v>
      </c>
      <c r="E157" t="s">
        <v>154</v>
      </c>
      <c r="F157" t="s">
        <v>179</v>
      </c>
      <c r="G157">
        <v>34631.403565136286</v>
      </c>
      <c r="H157">
        <v>7.3657684734169351</v>
      </c>
      <c r="I157">
        <v>108.6246761322417</v>
      </c>
      <c r="J157">
        <v>5.7097212146336403E-2</v>
      </c>
      <c r="K157">
        <v>1.695714581821951</v>
      </c>
      <c r="L157">
        <v>39.190175147683703</v>
      </c>
      <c r="M157">
        <v>114.72390921339</v>
      </c>
      <c r="N157">
        <v>1683.9324282309051</v>
      </c>
      <c r="O157">
        <v>0</v>
      </c>
      <c r="P157">
        <v>0</v>
      </c>
      <c r="Q157">
        <v>0</v>
      </c>
      <c r="R157">
        <v>70.217545859674587</v>
      </c>
      <c r="S157">
        <v>70.248339206135341</v>
      </c>
    </row>
    <row r="158" spans="1:19">
      <c r="A158" s="23">
        <v>154</v>
      </c>
      <c r="B158">
        <v>2050</v>
      </c>
      <c r="C158" t="s">
        <v>171</v>
      </c>
      <c r="D158" t="s">
        <v>174</v>
      </c>
      <c r="E158" t="s">
        <v>154</v>
      </c>
      <c r="F158" t="s">
        <v>179</v>
      </c>
      <c r="G158">
        <v>31534.53382956389</v>
      </c>
      <c r="H158">
        <v>7.117139039984731</v>
      </c>
      <c r="I158">
        <v>117.7227788911156</v>
      </c>
      <c r="J158">
        <v>5.4969367306040601E-2</v>
      </c>
      <c r="K158">
        <v>1.6189140185132169</v>
      </c>
      <c r="L158">
        <v>42.350415115946177</v>
      </c>
      <c r="M158">
        <v>119.150682317015</v>
      </c>
      <c r="N158">
        <v>1622.457772688233</v>
      </c>
      <c r="O158">
        <v>0</v>
      </c>
      <c r="P158">
        <v>0</v>
      </c>
      <c r="Q158">
        <v>0</v>
      </c>
      <c r="R158">
        <v>73.525069185991029</v>
      </c>
      <c r="S158">
        <v>73.563999427426268</v>
      </c>
    </row>
    <row r="159" spans="1:19">
      <c r="A159" s="23">
        <v>155</v>
      </c>
      <c r="B159">
        <v>2025</v>
      </c>
      <c r="C159" t="s">
        <v>171</v>
      </c>
      <c r="D159" t="s">
        <v>175</v>
      </c>
      <c r="E159" t="s">
        <v>154</v>
      </c>
      <c r="F159" t="s">
        <v>153</v>
      </c>
      <c r="G159">
        <v>109303</v>
      </c>
      <c r="H159">
        <v>8.3000000000000007</v>
      </c>
      <c r="I159">
        <v>133</v>
      </c>
      <c r="J159">
        <v>0.17499999999999991</v>
      </c>
      <c r="K159">
        <v>1.7</v>
      </c>
      <c r="L159">
        <v>33</v>
      </c>
      <c r="M159">
        <v>240</v>
      </c>
      <c r="N159">
        <v>2878</v>
      </c>
      <c r="O159">
        <v>0</v>
      </c>
      <c r="P159">
        <v>0</v>
      </c>
      <c r="Q159">
        <v>0</v>
      </c>
      <c r="R159">
        <v>40.1</v>
      </c>
      <c r="S159">
        <v>40.11</v>
      </c>
    </row>
    <row r="160" spans="1:19">
      <c r="A160" s="23">
        <v>156</v>
      </c>
      <c r="B160">
        <v>2030</v>
      </c>
      <c r="C160" t="s">
        <v>171</v>
      </c>
      <c r="D160" t="s">
        <v>175</v>
      </c>
      <c r="E160" t="s">
        <v>154</v>
      </c>
      <c r="F160" t="s">
        <v>153</v>
      </c>
      <c r="G160">
        <v>42945.892328083581</v>
      </c>
      <c r="H160">
        <v>7.7148526430687667</v>
      </c>
      <c r="I160">
        <v>144.64353656634961</v>
      </c>
      <c r="J160">
        <v>9.1861453297988394E-2</v>
      </c>
      <c r="K160">
        <v>1.7970294713862469</v>
      </c>
      <c r="L160">
        <v>33.970294713862472</v>
      </c>
      <c r="M160">
        <v>140.0596444721659</v>
      </c>
      <c r="N160">
        <v>2187.3975518478092</v>
      </c>
      <c r="O160">
        <v>0</v>
      </c>
      <c r="P160">
        <v>0</v>
      </c>
      <c r="Q160">
        <v>0</v>
      </c>
      <c r="R160">
        <v>54.313831280212057</v>
      </c>
      <c r="S160">
        <v>54.332940121627949</v>
      </c>
    </row>
    <row r="161" spans="1:19">
      <c r="A161" s="23">
        <v>157</v>
      </c>
      <c r="B161">
        <v>2035</v>
      </c>
      <c r="C161" t="s">
        <v>171</v>
      </c>
      <c r="D161" t="s">
        <v>175</v>
      </c>
      <c r="E161" t="s">
        <v>154</v>
      </c>
      <c r="F161" t="s">
        <v>153</v>
      </c>
      <c r="G161">
        <v>59492.558620689662</v>
      </c>
      <c r="H161">
        <v>8.5555638397017706</v>
      </c>
      <c r="I161">
        <v>129.4443616029823</v>
      </c>
      <c r="J161">
        <v>0.106</v>
      </c>
      <c r="K161">
        <v>1.877781919850886</v>
      </c>
      <c r="L161">
        <v>34.777819198508851</v>
      </c>
      <c r="M161">
        <v>240</v>
      </c>
      <c r="N161">
        <v>3048.4503261882569</v>
      </c>
      <c r="O161">
        <v>0</v>
      </c>
      <c r="P161">
        <v>0</v>
      </c>
      <c r="Q161">
        <v>0</v>
      </c>
      <c r="R161">
        <v>42.5</v>
      </c>
      <c r="S161">
        <v>42.505556383970173</v>
      </c>
    </row>
    <row r="162" spans="1:19">
      <c r="A162" s="23">
        <v>158</v>
      </c>
      <c r="B162">
        <v>2040</v>
      </c>
      <c r="C162" t="s">
        <v>171</v>
      </c>
      <c r="D162" t="s">
        <v>175</v>
      </c>
      <c r="E162" t="s">
        <v>154</v>
      </c>
      <c r="F162" t="s">
        <v>153</v>
      </c>
      <c r="G162">
        <v>57289.381800197822</v>
      </c>
      <c r="H162">
        <v>8.5594856577645881</v>
      </c>
      <c r="I162">
        <v>129.40514342235409</v>
      </c>
      <c r="J162">
        <v>9.1999999999999998E-2</v>
      </c>
      <c r="K162">
        <v>1.8797428288822939</v>
      </c>
      <c r="L162">
        <v>34.79742828882295</v>
      </c>
      <c r="M162">
        <v>240</v>
      </c>
      <c r="N162">
        <v>3031.1335311572702</v>
      </c>
      <c r="O162">
        <v>0</v>
      </c>
      <c r="P162">
        <v>0</v>
      </c>
      <c r="Q162">
        <v>0</v>
      </c>
      <c r="R162">
        <v>43.3</v>
      </c>
      <c r="S162">
        <v>43.267974282888233</v>
      </c>
    </row>
    <row r="163" spans="1:19">
      <c r="A163" s="23">
        <v>159</v>
      </c>
      <c r="B163">
        <v>2045</v>
      </c>
      <c r="C163" t="s">
        <v>171</v>
      </c>
      <c r="D163" t="s">
        <v>175</v>
      </c>
      <c r="E163" t="s">
        <v>154</v>
      </c>
      <c r="F163" t="s">
        <v>153</v>
      </c>
      <c r="G163">
        <v>55560.224799662588</v>
      </c>
      <c r="H163">
        <v>8.5512863770560941</v>
      </c>
      <c r="I163">
        <v>129.3897089835512</v>
      </c>
      <c r="J163">
        <v>9.1999999999999998E-2</v>
      </c>
      <c r="K163">
        <v>1.8805145508224379</v>
      </c>
      <c r="L163">
        <v>34.805145508224378</v>
      </c>
      <c r="M163">
        <v>240</v>
      </c>
      <c r="N163">
        <v>3016.1358076760862</v>
      </c>
      <c r="O163">
        <v>0</v>
      </c>
      <c r="P163">
        <v>0</v>
      </c>
      <c r="Q163">
        <v>0</v>
      </c>
      <c r="R163">
        <v>43.7</v>
      </c>
      <c r="S163">
        <v>43.679025727541116</v>
      </c>
    </row>
    <row r="164" spans="1:19">
      <c r="A164" s="23">
        <v>160</v>
      </c>
      <c r="B164">
        <v>2050</v>
      </c>
      <c r="C164" t="s">
        <v>171</v>
      </c>
      <c r="D164" t="s">
        <v>175</v>
      </c>
      <c r="E164" t="s">
        <v>154</v>
      </c>
      <c r="F164" t="s">
        <v>153</v>
      </c>
      <c r="G164">
        <v>53838.419831703432</v>
      </c>
      <c r="H164">
        <v>8.5531498749147143</v>
      </c>
      <c r="I164">
        <v>129.37480100068231</v>
      </c>
      <c r="J164">
        <v>9.0999999999999998E-2</v>
      </c>
      <c r="K164">
        <v>1.881259949965886</v>
      </c>
      <c r="L164">
        <v>34.812599499658859</v>
      </c>
      <c r="M164">
        <v>240</v>
      </c>
      <c r="N164">
        <v>3002.1080282010462</v>
      </c>
      <c r="O164">
        <v>0</v>
      </c>
      <c r="P164">
        <v>0</v>
      </c>
      <c r="Q164">
        <v>0</v>
      </c>
      <c r="R164">
        <v>44.1</v>
      </c>
      <c r="S164">
        <v>44.090000000000011</v>
      </c>
    </row>
    <row r="165" spans="1:19">
      <c r="A165" s="23">
        <v>161</v>
      </c>
      <c r="B165">
        <v>2025</v>
      </c>
      <c r="C165" t="s">
        <v>171</v>
      </c>
      <c r="D165" t="s">
        <v>176</v>
      </c>
      <c r="E165" t="s">
        <v>154</v>
      </c>
      <c r="F165" t="s">
        <v>180</v>
      </c>
      <c r="G165">
        <v>51181</v>
      </c>
      <c r="H165">
        <v>8.1999999999999993</v>
      </c>
      <c r="I165">
        <v>113</v>
      </c>
      <c r="J165">
        <v>0.17299999999999999</v>
      </c>
      <c r="K165">
        <v>1.8</v>
      </c>
      <c r="L165">
        <v>34</v>
      </c>
      <c r="M165">
        <v>240</v>
      </c>
      <c r="N165">
        <v>2812</v>
      </c>
      <c r="O165">
        <v>0</v>
      </c>
      <c r="P165">
        <v>0</v>
      </c>
      <c r="Q165">
        <v>0</v>
      </c>
      <c r="R165">
        <v>40.4</v>
      </c>
      <c r="S165">
        <v>40.36</v>
      </c>
    </row>
    <row r="166" spans="1:19">
      <c r="A166" s="23">
        <v>162</v>
      </c>
      <c r="B166">
        <v>2030</v>
      </c>
      <c r="C166" t="s">
        <v>171</v>
      </c>
      <c r="D166" t="s">
        <v>176</v>
      </c>
      <c r="E166" t="s">
        <v>154</v>
      </c>
      <c r="F166" t="s">
        <v>180</v>
      </c>
      <c r="G166">
        <v>47727</v>
      </c>
      <c r="H166">
        <v>8.1999999999999993</v>
      </c>
      <c r="I166">
        <v>113</v>
      </c>
      <c r="J166">
        <v>0.11899999999999999</v>
      </c>
      <c r="K166">
        <v>1.8</v>
      </c>
      <c r="L166">
        <v>34</v>
      </c>
      <c r="M166">
        <v>240</v>
      </c>
      <c r="N166">
        <v>2756</v>
      </c>
      <c r="O166">
        <v>0</v>
      </c>
      <c r="P166">
        <v>0</v>
      </c>
      <c r="Q166">
        <v>0</v>
      </c>
      <c r="R166">
        <v>41.9</v>
      </c>
      <c r="S166">
        <v>41.93</v>
      </c>
    </row>
    <row r="167" spans="1:19">
      <c r="A167" s="23">
        <v>163</v>
      </c>
      <c r="B167">
        <v>2035</v>
      </c>
      <c r="C167" t="s">
        <v>171</v>
      </c>
      <c r="D167" t="s">
        <v>176</v>
      </c>
      <c r="E167" t="s">
        <v>154</v>
      </c>
      <c r="F167" t="s">
        <v>180</v>
      </c>
      <c r="G167">
        <v>44375</v>
      </c>
      <c r="H167">
        <v>8.1</v>
      </c>
      <c r="I167">
        <v>113</v>
      </c>
      <c r="J167">
        <v>0.105</v>
      </c>
      <c r="K167">
        <v>1.8</v>
      </c>
      <c r="L167">
        <v>34</v>
      </c>
      <c r="M167">
        <v>240</v>
      </c>
      <c r="N167">
        <v>2731</v>
      </c>
      <c r="O167">
        <v>0</v>
      </c>
      <c r="P167">
        <v>0</v>
      </c>
      <c r="Q167">
        <v>0</v>
      </c>
      <c r="R167">
        <v>42.7</v>
      </c>
      <c r="S167">
        <v>42.71</v>
      </c>
    </row>
    <row r="168" spans="1:19">
      <c r="A168" s="23">
        <v>164</v>
      </c>
      <c r="B168">
        <v>2020</v>
      </c>
      <c r="C168" t="s">
        <v>172</v>
      </c>
      <c r="D168" t="s">
        <v>174</v>
      </c>
      <c r="E168" t="s">
        <v>154</v>
      </c>
      <c r="F168" t="s">
        <v>179</v>
      </c>
      <c r="G168">
        <v>41261.587656303069</v>
      </c>
      <c r="H168">
        <v>7.9545327117231164</v>
      </c>
      <c r="I168">
        <v>111.06892463490691</v>
      </c>
      <c r="J168">
        <v>5.5041915465127003E-2</v>
      </c>
      <c r="K168">
        <v>1.199410911111797</v>
      </c>
      <c r="L168">
        <v>35.121028744326779</v>
      </c>
      <c r="M168">
        <v>158.4388897465189</v>
      </c>
      <c r="N168">
        <v>1842.5346383031281</v>
      </c>
      <c r="O168">
        <v>0</v>
      </c>
      <c r="P168">
        <v>0</v>
      </c>
      <c r="Q168">
        <v>0</v>
      </c>
      <c r="R168">
        <v>40.080728024946737</v>
      </c>
      <c r="S168">
        <v>40.07618827379666</v>
      </c>
    </row>
    <row r="169" spans="1:19">
      <c r="A169" s="23">
        <v>165</v>
      </c>
      <c r="B169">
        <v>2025</v>
      </c>
      <c r="C169" t="s">
        <v>172</v>
      </c>
      <c r="D169" t="s">
        <v>174</v>
      </c>
      <c r="E169" t="s">
        <v>154</v>
      </c>
      <c r="F169" t="s">
        <v>179</v>
      </c>
      <c r="G169">
        <v>40166.059499182273</v>
      </c>
      <c r="H169">
        <v>7.9011908501120987</v>
      </c>
      <c r="I169">
        <v>110.36274085065359</v>
      </c>
      <c r="J169">
        <v>5.4060685158509203E-2</v>
      </c>
      <c r="K169">
        <v>1.2106840754259229</v>
      </c>
      <c r="L169">
        <v>35.730144375006773</v>
      </c>
      <c r="M169">
        <v>156.38600006498501</v>
      </c>
      <c r="N169">
        <v>1787.8642138439709</v>
      </c>
      <c r="O169">
        <v>0</v>
      </c>
      <c r="P169">
        <v>0</v>
      </c>
      <c r="Q169">
        <v>0</v>
      </c>
      <c r="R169">
        <v>48.405154935069163</v>
      </c>
      <c r="S169">
        <v>48.39311890088706</v>
      </c>
    </row>
    <row r="170" spans="1:19">
      <c r="A170" s="23">
        <v>166</v>
      </c>
      <c r="B170">
        <v>2030</v>
      </c>
      <c r="C170" t="s">
        <v>172</v>
      </c>
      <c r="D170" t="s">
        <v>174</v>
      </c>
      <c r="E170" t="s">
        <v>154</v>
      </c>
      <c r="F170" t="s">
        <v>179</v>
      </c>
      <c r="G170">
        <v>41000.727974748712</v>
      </c>
      <c r="H170">
        <v>7.6843031842618306</v>
      </c>
      <c r="I170">
        <v>110.9550422402079</v>
      </c>
      <c r="J170">
        <v>5.8564643131429901E-2</v>
      </c>
      <c r="K170">
        <v>1.288375292221219</v>
      </c>
      <c r="L170">
        <v>35.832701769784528</v>
      </c>
      <c r="M170">
        <v>166.1219691279359</v>
      </c>
      <c r="N170">
        <v>1805.216475791002</v>
      </c>
      <c r="O170">
        <v>0</v>
      </c>
      <c r="P170">
        <v>0</v>
      </c>
      <c r="Q170">
        <v>0</v>
      </c>
      <c r="R170">
        <v>47.661106938196788</v>
      </c>
      <c r="S170">
        <v>47.662302407818451</v>
      </c>
    </row>
    <row r="171" spans="1:19">
      <c r="A171" s="23">
        <v>167</v>
      </c>
      <c r="B171">
        <v>2035</v>
      </c>
      <c r="C171" t="s">
        <v>172</v>
      </c>
      <c r="D171" t="s">
        <v>174</v>
      </c>
      <c r="E171" t="s">
        <v>154</v>
      </c>
      <c r="F171" t="s">
        <v>179</v>
      </c>
      <c r="G171">
        <v>39763.929444660047</v>
      </c>
      <c r="H171">
        <v>7.7541403521151597</v>
      </c>
      <c r="I171">
        <v>109.5208164273366</v>
      </c>
      <c r="J171">
        <v>5.8716270331298698E-2</v>
      </c>
      <c r="K171">
        <v>1.3382087287866491</v>
      </c>
      <c r="L171">
        <v>32.558885791906292</v>
      </c>
      <c r="M171">
        <v>159.56034999823589</v>
      </c>
      <c r="N171">
        <v>1772.418498394665</v>
      </c>
      <c r="O171">
        <v>0</v>
      </c>
      <c r="P171">
        <v>0</v>
      </c>
      <c r="Q171">
        <v>0</v>
      </c>
      <c r="R171">
        <v>50.533495042867727</v>
      </c>
      <c r="S171">
        <v>50.53575036164132</v>
      </c>
    </row>
    <row r="172" spans="1:19">
      <c r="A172" s="23">
        <v>168</v>
      </c>
      <c r="B172">
        <v>2040</v>
      </c>
      <c r="C172" t="s">
        <v>172</v>
      </c>
      <c r="D172" t="s">
        <v>174</v>
      </c>
      <c r="E172" t="s">
        <v>154</v>
      </c>
      <c r="F172" t="s">
        <v>179</v>
      </c>
      <c r="G172">
        <v>40392.010153977528</v>
      </c>
      <c r="H172">
        <v>7.7525138099431574</v>
      </c>
      <c r="I172">
        <v>109.1031809569557</v>
      </c>
      <c r="J172">
        <v>6.0172964534464801E-2</v>
      </c>
      <c r="K172">
        <v>1.2983561497611611</v>
      </c>
      <c r="L172">
        <v>32.426386998639018</v>
      </c>
      <c r="M172">
        <v>162.00653804072269</v>
      </c>
      <c r="N172">
        <v>1783.199610386145</v>
      </c>
      <c r="O172">
        <v>0</v>
      </c>
      <c r="P172">
        <v>0</v>
      </c>
      <c r="Q172">
        <v>0</v>
      </c>
      <c r="R172">
        <v>50.863169482027061</v>
      </c>
      <c r="S172">
        <v>50.862019187148078</v>
      </c>
    </row>
    <row r="173" spans="1:19">
      <c r="A173" s="23">
        <v>169</v>
      </c>
      <c r="B173">
        <v>2045</v>
      </c>
      <c r="C173" t="s">
        <v>172</v>
      </c>
      <c r="D173" t="s">
        <v>174</v>
      </c>
      <c r="E173" t="s">
        <v>154</v>
      </c>
      <c r="F173" t="s">
        <v>179</v>
      </c>
      <c r="G173">
        <v>38772.85</v>
      </c>
      <c r="H173">
        <v>7.8134421743889098</v>
      </c>
      <c r="I173">
        <v>108.198686610726</v>
      </c>
      <c r="J173">
        <v>6.04157971543232E-2</v>
      </c>
      <c r="K173">
        <v>1.278730390368479</v>
      </c>
      <c r="L173">
        <v>31.90417730755199</v>
      </c>
      <c r="M173">
        <v>158.3058190441445</v>
      </c>
      <c r="N173">
        <v>1764.2568588106531</v>
      </c>
      <c r="O173">
        <v>0</v>
      </c>
      <c r="P173">
        <v>0</v>
      </c>
      <c r="Q173">
        <v>0</v>
      </c>
      <c r="R173">
        <v>52.128626413717619</v>
      </c>
      <c r="S173">
        <v>52.120627690623863</v>
      </c>
    </row>
    <row r="174" spans="1:19">
      <c r="A174" s="23">
        <v>170</v>
      </c>
      <c r="B174">
        <v>2050</v>
      </c>
      <c r="C174" t="s">
        <v>172</v>
      </c>
      <c r="D174" t="s">
        <v>174</v>
      </c>
      <c r="E174" t="s">
        <v>154</v>
      </c>
      <c r="F174" t="s">
        <v>179</v>
      </c>
      <c r="G174">
        <v>38033.478008298764</v>
      </c>
      <c r="H174">
        <v>7.8409199762892721</v>
      </c>
      <c r="I174">
        <v>108.3991227030231</v>
      </c>
      <c r="J174">
        <v>5.9893017190278598E-2</v>
      </c>
      <c r="K174">
        <v>1.240505038529935</v>
      </c>
      <c r="L174">
        <v>31.79144042679312</v>
      </c>
      <c r="M174">
        <v>157.92576170717251</v>
      </c>
      <c r="N174">
        <v>1758.5004386484879</v>
      </c>
      <c r="O174">
        <v>0</v>
      </c>
      <c r="P174">
        <v>0</v>
      </c>
      <c r="Q174">
        <v>0</v>
      </c>
      <c r="R174">
        <v>53.097531713100167</v>
      </c>
      <c r="S174">
        <v>53.094494131594537</v>
      </c>
    </row>
    <row r="175" spans="1:19">
      <c r="A175" s="23">
        <v>171</v>
      </c>
      <c r="B175">
        <v>2020</v>
      </c>
      <c r="C175" t="s">
        <v>172</v>
      </c>
      <c r="D175" t="s">
        <v>175</v>
      </c>
      <c r="E175" t="s">
        <v>154</v>
      </c>
      <c r="F175" t="s">
        <v>153</v>
      </c>
      <c r="G175">
        <v>48954.110778854221</v>
      </c>
      <c r="H175">
        <v>8.0112365550385238</v>
      </c>
      <c r="I175">
        <v>174.24026241513471</v>
      </c>
      <c r="J175">
        <v>6.1781493630330302E-2</v>
      </c>
      <c r="K175">
        <v>1.510084674651003</v>
      </c>
      <c r="L175">
        <v>44.329178427034861</v>
      </c>
      <c r="M175">
        <v>169.03597528415591</v>
      </c>
      <c r="N175">
        <v>2277.2318712335041</v>
      </c>
      <c r="O175">
        <v>0</v>
      </c>
      <c r="P175">
        <v>0</v>
      </c>
      <c r="Q175">
        <v>0</v>
      </c>
      <c r="R175">
        <v>35.485466473415208</v>
      </c>
      <c r="S175">
        <v>35.471172171790371</v>
      </c>
    </row>
    <row r="176" spans="1:19">
      <c r="A176" s="23">
        <v>172</v>
      </c>
      <c r="B176">
        <v>2025</v>
      </c>
      <c r="C176" t="s">
        <v>172</v>
      </c>
      <c r="D176" t="s">
        <v>175</v>
      </c>
      <c r="E176" t="s">
        <v>154</v>
      </c>
      <c r="F176" t="s">
        <v>153</v>
      </c>
      <c r="G176">
        <v>47794.010620186462</v>
      </c>
      <c r="H176">
        <v>7.8642332117281439</v>
      </c>
      <c r="I176">
        <v>174.16703148223209</v>
      </c>
      <c r="J176">
        <v>6.1160410755303297E-2</v>
      </c>
      <c r="K176">
        <v>1.5149452776651799</v>
      </c>
      <c r="L176">
        <v>44.146426158627207</v>
      </c>
      <c r="M176">
        <v>171.76292392919879</v>
      </c>
      <c r="N176">
        <v>2238.9793271179569</v>
      </c>
      <c r="O176">
        <v>0</v>
      </c>
      <c r="P176">
        <v>0</v>
      </c>
      <c r="Q176">
        <v>0</v>
      </c>
      <c r="R176">
        <v>42.488983921091737</v>
      </c>
      <c r="S176">
        <v>42.474798000270233</v>
      </c>
    </row>
    <row r="177" spans="1:19">
      <c r="A177" s="23">
        <v>173</v>
      </c>
      <c r="B177">
        <v>2030</v>
      </c>
      <c r="C177" t="s">
        <v>172</v>
      </c>
      <c r="D177" t="s">
        <v>175</v>
      </c>
      <c r="E177" t="s">
        <v>154</v>
      </c>
      <c r="F177" t="s">
        <v>153</v>
      </c>
      <c r="G177">
        <v>47601.153938979507</v>
      </c>
      <c r="H177">
        <v>7.861973813881459</v>
      </c>
      <c r="I177">
        <v>174.0744956859275</v>
      </c>
      <c r="J177">
        <v>6.4996420023732404E-2</v>
      </c>
      <c r="K177">
        <v>1.517555962269463</v>
      </c>
      <c r="L177">
        <v>44.043120613020648</v>
      </c>
      <c r="M177">
        <v>172.1745338991573</v>
      </c>
      <c r="N177">
        <v>2224.4880432815112</v>
      </c>
      <c r="O177">
        <v>0</v>
      </c>
      <c r="P177">
        <v>0</v>
      </c>
      <c r="Q177">
        <v>0</v>
      </c>
      <c r="R177">
        <v>42.543092455903952</v>
      </c>
      <c r="S177">
        <v>42.547376561211557</v>
      </c>
    </row>
    <row r="178" spans="1:19">
      <c r="A178" s="23">
        <v>174</v>
      </c>
      <c r="B178">
        <v>2035</v>
      </c>
      <c r="C178" t="s">
        <v>172</v>
      </c>
      <c r="D178" t="s">
        <v>175</v>
      </c>
      <c r="E178" t="s">
        <v>154</v>
      </c>
      <c r="F178" t="s">
        <v>153</v>
      </c>
      <c r="G178">
        <v>45779.832936857289</v>
      </c>
      <c r="H178">
        <v>7.9935602300185433</v>
      </c>
      <c r="I178">
        <v>166.15884016708191</v>
      </c>
      <c r="J178">
        <v>7.0346114222563497E-2</v>
      </c>
      <c r="K178">
        <v>1.555371157772492</v>
      </c>
      <c r="L178">
        <v>41.627287541910952</v>
      </c>
      <c r="M178">
        <v>180.7277427088992</v>
      </c>
      <c r="N178">
        <v>2339.373555359919</v>
      </c>
      <c r="O178">
        <v>0</v>
      </c>
      <c r="P178">
        <v>0</v>
      </c>
      <c r="Q178">
        <v>0</v>
      </c>
      <c r="R178">
        <v>42.398625133459461</v>
      </c>
      <c r="S178">
        <v>42.402165133834082</v>
      </c>
    </row>
    <row r="179" spans="1:19">
      <c r="A179" s="23">
        <v>175</v>
      </c>
      <c r="B179">
        <v>2040</v>
      </c>
      <c r="C179" t="s">
        <v>172</v>
      </c>
      <c r="D179" t="s">
        <v>175</v>
      </c>
      <c r="E179" t="s">
        <v>154</v>
      </c>
      <c r="F179" t="s">
        <v>153</v>
      </c>
      <c r="G179">
        <v>45644.161022159919</v>
      </c>
      <c r="H179">
        <v>7.9678939472195571</v>
      </c>
      <c r="I179">
        <v>166.0716200595194</v>
      </c>
      <c r="J179">
        <v>7.1393147888536304E-2</v>
      </c>
      <c r="K179">
        <v>1.556169605745346</v>
      </c>
      <c r="L179">
        <v>41.588701148577201</v>
      </c>
      <c r="M179">
        <v>180.83764972084899</v>
      </c>
      <c r="N179">
        <v>2338.2974741139719</v>
      </c>
      <c r="O179">
        <v>0</v>
      </c>
      <c r="P179">
        <v>0</v>
      </c>
      <c r="Q179">
        <v>0</v>
      </c>
      <c r="R179">
        <v>43.045852086868827</v>
      </c>
      <c r="S179">
        <v>43.046547381883457</v>
      </c>
    </row>
    <row r="180" spans="1:19">
      <c r="A180" s="23">
        <v>176</v>
      </c>
      <c r="B180">
        <v>2045</v>
      </c>
      <c r="C180" t="s">
        <v>172</v>
      </c>
      <c r="D180" t="s">
        <v>175</v>
      </c>
      <c r="E180" t="s">
        <v>154</v>
      </c>
      <c r="F180" t="s">
        <v>153</v>
      </c>
      <c r="G180">
        <v>44498.089845626069</v>
      </c>
      <c r="H180">
        <v>7.9322229845626069</v>
      </c>
      <c r="I180">
        <v>167.6710806174957</v>
      </c>
      <c r="J180">
        <v>7.2988096054888499E-2</v>
      </c>
      <c r="K180">
        <v>1.5502847341337911</v>
      </c>
      <c r="L180">
        <v>42.035677530017153</v>
      </c>
      <c r="M180">
        <v>184.8400686106346</v>
      </c>
      <c r="N180">
        <v>2367.92102915952</v>
      </c>
      <c r="O180">
        <v>0</v>
      </c>
      <c r="P180">
        <v>0</v>
      </c>
      <c r="Q180">
        <v>0</v>
      </c>
      <c r="R180">
        <v>43.45200343053174</v>
      </c>
      <c r="S180">
        <v>43.439282675814752</v>
      </c>
    </row>
    <row r="181" spans="1:19">
      <c r="A181" s="23">
        <v>177</v>
      </c>
      <c r="B181">
        <v>2050</v>
      </c>
      <c r="C181" t="s">
        <v>172</v>
      </c>
      <c r="D181" t="s">
        <v>175</v>
      </c>
      <c r="E181" t="s">
        <v>154</v>
      </c>
      <c r="F181" t="s">
        <v>153</v>
      </c>
      <c r="G181">
        <v>44417.296821094133</v>
      </c>
      <c r="H181">
        <v>7.9331402989978637</v>
      </c>
      <c r="I181">
        <v>167.54887465089541</v>
      </c>
      <c r="J181">
        <v>7.2664572038771094E-2</v>
      </c>
      <c r="K181">
        <v>1.551047313947757</v>
      </c>
      <c r="L181">
        <v>41.989855429604077</v>
      </c>
      <c r="M181">
        <v>185.01199277148021</v>
      </c>
      <c r="N181">
        <v>2368.483941186134</v>
      </c>
      <c r="O181">
        <v>0</v>
      </c>
      <c r="P181">
        <v>0</v>
      </c>
      <c r="Q181">
        <v>0</v>
      </c>
      <c r="R181">
        <v>44.052164448825373</v>
      </c>
      <c r="S181">
        <v>44.062839658288162</v>
      </c>
    </row>
    <row r="182" spans="1:19">
      <c r="A182" s="23">
        <v>178</v>
      </c>
      <c r="B182">
        <v>2020</v>
      </c>
      <c r="C182" t="s">
        <v>173</v>
      </c>
      <c r="D182" t="s">
        <v>174</v>
      </c>
      <c r="E182" t="s">
        <v>154</v>
      </c>
      <c r="F182" t="s">
        <v>179</v>
      </c>
      <c r="G182">
        <v>39090.002563259943</v>
      </c>
      <c r="H182">
        <v>7.8875418994413407</v>
      </c>
      <c r="I182">
        <v>106.6862635557016</v>
      </c>
      <c r="J182">
        <v>4.5266874794610501E-2</v>
      </c>
      <c r="K182">
        <v>15.78341110745974</v>
      </c>
      <c r="L182">
        <v>104.38281301347359</v>
      </c>
      <c r="M182">
        <v>71.163095629313176</v>
      </c>
      <c r="N182">
        <v>1862.7103516266841</v>
      </c>
      <c r="O182">
        <v>39.287906671048297</v>
      </c>
      <c r="P182">
        <v>0.32774140650673678</v>
      </c>
      <c r="Q182">
        <v>0.63578639500492928</v>
      </c>
      <c r="R182">
        <f t="shared" ref="R182:R195" si="3">(1/P182*33.71)*Q182+(1-Q182)*S182</f>
        <v>79.955959701712715</v>
      </c>
      <c r="S182">
        <v>39.981604337824521</v>
      </c>
    </row>
    <row r="183" spans="1:19">
      <c r="A183" s="23">
        <v>179</v>
      </c>
      <c r="B183">
        <v>2025</v>
      </c>
      <c r="C183" t="s">
        <v>173</v>
      </c>
      <c r="D183" t="s">
        <v>174</v>
      </c>
      <c r="E183" t="s">
        <v>154</v>
      </c>
      <c r="F183" t="s">
        <v>179</v>
      </c>
      <c r="G183">
        <v>33414.598519223262</v>
      </c>
      <c r="H183">
        <v>7.6376561280249806</v>
      </c>
      <c r="I183">
        <v>112.1206210967994</v>
      </c>
      <c r="J183">
        <v>4.7145272248243497E-2</v>
      </c>
      <c r="K183">
        <v>17.4325343969555</v>
      </c>
      <c r="L183">
        <v>109.48990046838411</v>
      </c>
      <c r="M183">
        <v>73.666886221701802</v>
      </c>
      <c r="N183">
        <v>1822.2241534933651</v>
      </c>
      <c r="O183">
        <v>43.157359972677597</v>
      </c>
      <c r="P183">
        <v>0.33772043325526929</v>
      </c>
      <c r="Q183">
        <v>0.65579771662763475</v>
      </c>
      <c r="R183">
        <f t="shared" si="3"/>
        <v>81.506957395126022</v>
      </c>
      <c r="S183">
        <v>46.622769442818111</v>
      </c>
    </row>
    <row r="184" spans="1:19">
      <c r="A184" s="23">
        <v>180</v>
      </c>
      <c r="B184">
        <v>2030</v>
      </c>
      <c r="C184" t="s">
        <v>173</v>
      </c>
      <c r="D184" t="s">
        <v>174</v>
      </c>
      <c r="E184" t="s">
        <v>154</v>
      </c>
      <c r="F184" t="s">
        <v>179</v>
      </c>
      <c r="G184">
        <v>47216.073484248853</v>
      </c>
      <c r="H184">
        <v>6.705271489631154</v>
      </c>
      <c r="I184">
        <v>105.7779642235238</v>
      </c>
      <c r="J184">
        <v>5.2936710463827703E-2</v>
      </c>
      <c r="K184">
        <v>21.700164635111602</v>
      </c>
      <c r="L184">
        <v>122.45670413170809</v>
      </c>
      <c r="M184">
        <v>78.953617223365526</v>
      </c>
      <c r="N184">
        <v>1857.8618331486459</v>
      </c>
      <c r="O184">
        <v>60.355390216875101</v>
      </c>
      <c r="P184">
        <v>0.36371154028811142</v>
      </c>
      <c r="Q184">
        <v>0.6925410796264051</v>
      </c>
      <c r="R184">
        <f t="shared" si="3"/>
        <v>77.049031096818354</v>
      </c>
      <c r="S184">
        <v>41.833268006965334</v>
      </c>
    </row>
    <row r="185" spans="1:19">
      <c r="A185" s="23">
        <v>181</v>
      </c>
      <c r="B185">
        <v>2035</v>
      </c>
      <c r="C185" t="s">
        <v>173</v>
      </c>
      <c r="D185" t="s">
        <v>174</v>
      </c>
      <c r="E185" t="s">
        <v>154</v>
      </c>
      <c r="F185" t="s">
        <v>179</v>
      </c>
      <c r="G185">
        <v>49182.629207145103</v>
      </c>
      <c r="H185">
        <v>6.2912566593544348</v>
      </c>
      <c r="I185">
        <v>104.71181447822001</v>
      </c>
      <c r="J185">
        <v>5.4218740206831699E-2</v>
      </c>
      <c r="K185">
        <v>25.376277029144472</v>
      </c>
      <c r="L185">
        <v>133.32591664055161</v>
      </c>
      <c r="M185">
        <v>84.295832027577561</v>
      </c>
      <c r="N185">
        <v>1925.6574114697589</v>
      </c>
      <c r="O185">
        <v>76.509119398307746</v>
      </c>
      <c r="P185">
        <v>0.36397737386399248</v>
      </c>
      <c r="Q185">
        <v>0.74870698840488881</v>
      </c>
      <c r="R185">
        <f t="shared" si="3"/>
        <v>79.331074553260066</v>
      </c>
      <c r="S185">
        <v>39.750776559072392</v>
      </c>
    </row>
    <row r="186" spans="1:19">
      <c r="A186" s="23">
        <v>182</v>
      </c>
      <c r="B186">
        <v>2040</v>
      </c>
      <c r="C186" t="s">
        <v>173</v>
      </c>
      <c r="D186" t="s">
        <v>174</v>
      </c>
      <c r="E186" t="s">
        <v>154</v>
      </c>
      <c r="F186" t="s">
        <v>179</v>
      </c>
      <c r="G186">
        <v>37697.479584677982</v>
      </c>
      <c r="H186">
        <v>6.2808053879612746</v>
      </c>
      <c r="I186">
        <v>97.546022169215661</v>
      </c>
      <c r="J186">
        <v>5.3570646835975802E-2</v>
      </c>
      <c r="K186">
        <v>25.972688368177359</v>
      </c>
      <c r="L186">
        <v>135.01445208362571</v>
      </c>
      <c r="M186">
        <v>80.269398063701416</v>
      </c>
      <c r="N186">
        <v>1762.7313736495021</v>
      </c>
      <c r="O186">
        <v>81.051213694401568</v>
      </c>
      <c r="P186">
        <v>0.35477241476076887</v>
      </c>
      <c r="Q186">
        <v>0.76700154342640658</v>
      </c>
      <c r="R186">
        <f t="shared" si="3"/>
        <v>82.07309284894724</v>
      </c>
      <c r="S186">
        <v>39.457912866563767</v>
      </c>
    </row>
    <row r="187" spans="1:19">
      <c r="A187" s="23">
        <v>183</v>
      </c>
      <c r="B187">
        <v>2045</v>
      </c>
      <c r="C187" t="s">
        <v>173</v>
      </c>
      <c r="D187" t="s">
        <v>174</v>
      </c>
      <c r="E187" t="s">
        <v>154</v>
      </c>
      <c r="F187" t="s">
        <v>179</v>
      </c>
      <c r="G187">
        <v>35524.067373281563</v>
      </c>
      <c r="H187">
        <v>6.4979116381572046</v>
      </c>
      <c r="I187">
        <v>97.884353027599957</v>
      </c>
      <c r="J187">
        <v>5.3479903452618299E-2</v>
      </c>
      <c r="K187">
        <v>26.346122363311991</v>
      </c>
      <c r="L187">
        <v>135.91069367194879</v>
      </c>
      <c r="M187">
        <v>75.710777626193718</v>
      </c>
      <c r="N187">
        <v>1738.1163815720431</v>
      </c>
      <c r="O187">
        <v>82.866197922132443</v>
      </c>
      <c r="P187">
        <v>0.35136866407807738</v>
      </c>
      <c r="Q187">
        <v>0.77536152796725788</v>
      </c>
      <c r="R187">
        <f t="shared" si="3"/>
        <v>83.237402965921717</v>
      </c>
      <c r="S187">
        <v>39.396195823276322</v>
      </c>
    </row>
    <row r="188" spans="1:19">
      <c r="A188" s="23">
        <v>184</v>
      </c>
      <c r="B188">
        <v>2020</v>
      </c>
      <c r="C188" t="s">
        <v>173</v>
      </c>
      <c r="D188" t="s">
        <v>175</v>
      </c>
      <c r="E188" t="s">
        <v>154</v>
      </c>
      <c r="F188" t="s">
        <v>153</v>
      </c>
      <c r="G188">
        <v>96147.718579234977</v>
      </c>
      <c r="H188">
        <v>7.8961748633879782</v>
      </c>
      <c r="I188">
        <v>145.88524590163931</v>
      </c>
      <c r="J188">
        <v>6.5989071038251301E-2</v>
      </c>
      <c r="K188">
        <v>17.282240437158471</v>
      </c>
      <c r="L188">
        <v>108.8934426229508</v>
      </c>
      <c r="M188">
        <v>79.453551912568301</v>
      </c>
      <c r="N188">
        <v>2640.1393442622962</v>
      </c>
      <c r="O188">
        <v>27.96994535519126</v>
      </c>
      <c r="P188">
        <v>0.49585519125683059</v>
      </c>
      <c r="Q188">
        <v>0.53972677595628415</v>
      </c>
      <c r="R188">
        <f t="shared" si="3"/>
        <v>50.664001791669918</v>
      </c>
      <c r="S188">
        <v>30.35469945355192</v>
      </c>
    </row>
    <row r="189" spans="1:19">
      <c r="A189" s="23">
        <v>185</v>
      </c>
      <c r="B189">
        <v>2025</v>
      </c>
      <c r="C189" t="s">
        <v>173</v>
      </c>
      <c r="D189" t="s">
        <v>175</v>
      </c>
      <c r="E189" t="s">
        <v>154</v>
      </c>
      <c r="F189" t="s">
        <v>153</v>
      </c>
      <c r="G189">
        <v>88039.518020769698</v>
      </c>
      <c r="H189">
        <v>7.9871716554673187</v>
      </c>
      <c r="I189">
        <v>144.12828344532679</v>
      </c>
      <c r="J189">
        <v>6.8807574832009694E-2</v>
      </c>
      <c r="K189">
        <v>17.3</v>
      </c>
      <c r="L189">
        <v>109</v>
      </c>
      <c r="M189">
        <v>80</v>
      </c>
      <c r="N189">
        <v>2638.9181429444102</v>
      </c>
      <c r="O189">
        <v>28.064141722663411</v>
      </c>
      <c r="P189">
        <v>0.50612095296273674</v>
      </c>
      <c r="Q189">
        <v>0.53064141722663416</v>
      </c>
      <c r="R189">
        <f t="shared" si="3"/>
        <v>51.929044393060181</v>
      </c>
      <c r="S189">
        <v>35.337306047648127</v>
      </c>
    </row>
    <row r="190" spans="1:19">
      <c r="A190" s="23">
        <v>186</v>
      </c>
      <c r="B190">
        <v>2030</v>
      </c>
      <c r="C190" t="s">
        <v>173</v>
      </c>
      <c r="D190" t="s">
        <v>175</v>
      </c>
      <c r="E190" t="s">
        <v>154</v>
      </c>
      <c r="F190" t="s">
        <v>153</v>
      </c>
      <c r="G190">
        <v>42477.232959303299</v>
      </c>
      <c r="H190">
        <v>7.216429408809244</v>
      </c>
      <c r="I190">
        <v>177.34282364763021</v>
      </c>
      <c r="J190">
        <v>6.2219058784123198E-2</v>
      </c>
      <c r="K190">
        <v>17.3</v>
      </c>
      <c r="L190">
        <v>109</v>
      </c>
      <c r="M190">
        <v>78.036509797353872</v>
      </c>
      <c r="N190">
        <v>2226.324233796684</v>
      </c>
      <c r="O190">
        <v>32.890470607938369</v>
      </c>
      <c r="P190">
        <v>0.4238072349690169</v>
      </c>
      <c r="Q190">
        <v>0.59853960810584494</v>
      </c>
      <c r="R190">
        <f t="shared" si="3"/>
        <v>62.925930137275692</v>
      </c>
      <c r="S190">
        <v>38.15460726846424</v>
      </c>
    </row>
    <row r="191" spans="1:19">
      <c r="A191" s="23">
        <v>187</v>
      </c>
      <c r="B191">
        <v>2035</v>
      </c>
      <c r="C191" t="s">
        <v>173</v>
      </c>
      <c r="D191" t="s">
        <v>175</v>
      </c>
      <c r="E191" t="s">
        <v>154</v>
      </c>
      <c r="F191" t="s">
        <v>153</v>
      </c>
      <c r="G191">
        <v>42317.118220044169</v>
      </c>
      <c r="H191">
        <v>7.2035363160601378</v>
      </c>
      <c r="I191">
        <v>160.68536164806241</v>
      </c>
      <c r="J191">
        <v>6.6712859606134794E-2</v>
      </c>
      <c r="K191">
        <v>21.49089754061168</v>
      </c>
      <c r="L191">
        <v>121.352119067066</v>
      </c>
      <c r="M191">
        <v>78.912908007381191</v>
      </c>
      <c r="N191">
        <v>2440.3764406933478</v>
      </c>
      <c r="O191">
        <v>45.803823698460242</v>
      </c>
      <c r="P191">
        <v>0.4498665033124602</v>
      </c>
      <c r="Q191">
        <v>0.63847868832622434</v>
      </c>
      <c r="R191">
        <f t="shared" si="3"/>
        <v>61.312056943003462</v>
      </c>
      <c r="S191">
        <v>37.255662038297487</v>
      </c>
    </row>
    <row r="192" spans="1:19">
      <c r="A192" s="23">
        <v>188</v>
      </c>
      <c r="B192">
        <v>2040</v>
      </c>
      <c r="C192" t="s">
        <v>173</v>
      </c>
      <c r="D192" t="s">
        <v>175</v>
      </c>
      <c r="E192" t="s">
        <v>154</v>
      </c>
      <c r="F192" t="s">
        <v>153</v>
      </c>
      <c r="G192">
        <v>41255.364414199299</v>
      </c>
      <c r="H192">
        <v>7.1899156319643422</v>
      </c>
      <c r="I192">
        <v>160.91602992677491</v>
      </c>
      <c r="J192">
        <v>6.6596625278573698E-2</v>
      </c>
      <c r="K192">
        <v>21.57099251830628</v>
      </c>
      <c r="L192">
        <v>121.588188475008</v>
      </c>
      <c r="M192">
        <v>78.899156319643424</v>
      </c>
      <c r="N192">
        <v>2430.5789557465769</v>
      </c>
      <c r="O192">
        <v>46.138610315186249</v>
      </c>
      <c r="P192">
        <v>0.44832342406876791</v>
      </c>
      <c r="Q192">
        <v>0.6404620343839541</v>
      </c>
      <c r="R192">
        <f t="shared" si="3"/>
        <v>61.77671685793787</v>
      </c>
      <c r="S192">
        <v>37.880767271569567</v>
      </c>
    </row>
    <row r="193" spans="1:19">
      <c r="A193" s="23">
        <v>189</v>
      </c>
      <c r="B193">
        <v>2045</v>
      </c>
      <c r="C193" t="s">
        <v>173</v>
      </c>
      <c r="D193" t="s">
        <v>175</v>
      </c>
      <c r="E193" t="s">
        <v>154</v>
      </c>
      <c r="F193" t="s">
        <v>153</v>
      </c>
      <c r="G193">
        <v>41029.360783939723</v>
      </c>
      <c r="H193">
        <v>7.1900672357064517</v>
      </c>
      <c r="I193">
        <v>160.88722521577421</v>
      </c>
      <c r="J193">
        <v>6.6602689428258005E-2</v>
      </c>
      <c r="K193">
        <v>21.578193696056459</v>
      </c>
      <c r="L193">
        <v>121.6094129989032</v>
      </c>
      <c r="M193">
        <v>78.900672357064522</v>
      </c>
      <c r="N193">
        <v>2425.777502265033</v>
      </c>
      <c r="O193">
        <v>46.159076820370991</v>
      </c>
      <c r="P193">
        <v>0.44837117924753239</v>
      </c>
      <c r="Q193">
        <v>0.64053025606790326</v>
      </c>
      <c r="R193">
        <f t="shared" si="3"/>
        <v>61.988907461788713</v>
      </c>
      <c r="S193">
        <v>38.478244242048547</v>
      </c>
    </row>
    <row r="194" spans="1:19">
      <c r="A194" s="23">
        <v>190</v>
      </c>
      <c r="B194">
        <v>2050</v>
      </c>
      <c r="C194" t="s">
        <v>173</v>
      </c>
      <c r="D194" t="s">
        <v>175</v>
      </c>
      <c r="E194" t="s">
        <v>154</v>
      </c>
      <c r="F194" t="s">
        <v>153</v>
      </c>
      <c r="G194">
        <v>40802.799385875129</v>
      </c>
      <c r="H194">
        <v>7.1451040600477649</v>
      </c>
      <c r="I194">
        <v>160.8604571818492</v>
      </c>
      <c r="J194">
        <v>6.56083248038212E-2</v>
      </c>
      <c r="K194">
        <v>21.584885704537701</v>
      </c>
      <c r="L194">
        <v>121.6291368133743</v>
      </c>
      <c r="M194">
        <v>78.902081200955308</v>
      </c>
      <c r="N194">
        <v>2421.5025588536341</v>
      </c>
      <c r="O194">
        <v>46.178096212896619</v>
      </c>
      <c r="P194">
        <v>0.44741555783009213</v>
      </c>
      <c r="Q194">
        <v>0.64059365404298874</v>
      </c>
      <c r="R194">
        <f t="shared" si="3"/>
        <v>62.310510552931035</v>
      </c>
      <c r="S194">
        <v>39.080371886728081</v>
      </c>
    </row>
    <row r="195" spans="1:19">
      <c r="A195" s="23">
        <v>191</v>
      </c>
      <c r="B195">
        <v>2020</v>
      </c>
      <c r="C195" t="s">
        <v>173</v>
      </c>
      <c r="D195" t="s">
        <v>176</v>
      </c>
      <c r="E195" t="s">
        <v>154</v>
      </c>
      <c r="F195" t="s">
        <v>180</v>
      </c>
      <c r="G195">
        <v>38500</v>
      </c>
      <c r="H195">
        <v>7.8</v>
      </c>
      <c r="I195">
        <v>126</v>
      </c>
      <c r="J195">
        <v>6.4000000000000001E-2</v>
      </c>
      <c r="K195">
        <v>17.3</v>
      </c>
      <c r="L195">
        <v>109</v>
      </c>
      <c r="M195">
        <v>79</v>
      </c>
      <c r="N195">
        <v>2596</v>
      </c>
      <c r="O195">
        <v>30</v>
      </c>
      <c r="P195">
        <v>0.47599999999999998</v>
      </c>
      <c r="Q195">
        <v>0.56000000000000005</v>
      </c>
      <c r="R195">
        <f t="shared" si="3"/>
        <v>52.942423529411769</v>
      </c>
      <c r="S195">
        <v>30.19</v>
      </c>
    </row>
  </sheetData>
  <mergeCells count="1">
    <mergeCell ref="C2:S2"/>
  </mergeCells>
  <conditionalFormatting sqref="C2">
    <cfRule type="notContainsErrors" dxfId="6" priority="1">
      <formula>NOT(ISERROR(C2))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AA3A-05D6-43AB-A6E1-343EF9737ED2}">
  <dimension ref="A3:H22"/>
  <sheetViews>
    <sheetView workbookViewId="0">
      <selection activeCell="R5" sqref="R5"/>
    </sheetView>
  </sheetViews>
  <sheetFormatPr defaultRowHeight="15"/>
  <cols>
    <col min="1" max="1" width="12.5703125" bestFit="1" customWidth="1"/>
    <col min="2" max="2" width="15.5703125" bestFit="1" customWidth="1"/>
    <col min="3" max="3" width="7" bestFit="1" customWidth="1"/>
    <col min="4" max="4" width="12.28515625" bestFit="1" customWidth="1"/>
    <col min="5" max="6" width="8" bestFit="1" customWidth="1"/>
    <col min="7" max="7" width="9" bestFit="1" customWidth="1"/>
    <col min="8" max="8" width="10.7109375" bestFit="1" customWidth="1"/>
  </cols>
  <sheetData>
    <row r="3" spans="1:8">
      <c r="A3" t="s">
        <v>181</v>
      </c>
      <c r="B3" t="s">
        <v>182</v>
      </c>
    </row>
    <row r="4" spans="1:8">
      <c r="A4" t="s">
        <v>183</v>
      </c>
      <c r="B4" t="s">
        <v>152</v>
      </c>
      <c r="C4" t="s">
        <v>166</v>
      </c>
      <c r="D4" t="s">
        <v>169</v>
      </c>
      <c r="E4" t="s">
        <v>171</v>
      </c>
      <c r="F4" t="s">
        <v>172</v>
      </c>
      <c r="G4" t="s">
        <v>173</v>
      </c>
      <c r="H4" t="s">
        <v>184</v>
      </c>
    </row>
    <row r="5" spans="1:8">
      <c r="A5" s="25">
        <v>2020</v>
      </c>
      <c r="B5">
        <v>97117</v>
      </c>
      <c r="C5">
        <v>14338</v>
      </c>
      <c r="D5">
        <v>10763407</v>
      </c>
      <c r="E5">
        <v>4031</v>
      </c>
      <c r="F5">
        <v>505414</v>
      </c>
      <c r="G5">
        <v>280612</v>
      </c>
      <c r="H5">
        <v>11664919</v>
      </c>
    </row>
    <row r="6" spans="1:8">
      <c r="A6" s="25">
        <v>2025</v>
      </c>
      <c r="B6">
        <v>703017</v>
      </c>
      <c r="C6">
        <v>14794</v>
      </c>
      <c r="D6">
        <v>11985866</v>
      </c>
      <c r="E6">
        <v>114902</v>
      </c>
      <c r="F6">
        <v>522513</v>
      </c>
      <c r="G6">
        <v>963390</v>
      </c>
      <c r="H6">
        <v>14304482</v>
      </c>
    </row>
    <row r="7" spans="1:8">
      <c r="A7" s="25">
        <v>2030</v>
      </c>
      <c r="B7">
        <v>2165093</v>
      </c>
      <c r="C7">
        <v>14067</v>
      </c>
      <c r="D7">
        <v>8682636</v>
      </c>
      <c r="E7">
        <v>565594</v>
      </c>
      <c r="F7">
        <v>399033</v>
      </c>
      <c r="G7">
        <v>2637852</v>
      </c>
      <c r="H7">
        <v>14464275</v>
      </c>
    </row>
    <row r="8" spans="1:8">
      <c r="A8" s="25">
        <v>2035</v>
      </c>
      <c r="B8">
        <v>3218383</v>
      </c>
      <c r="C8">
        <v>30878</v>
      </c>
      <c r="D8">
        <v>8605281</v>
      </c>
      <c r="E8">
        <v>452659</v>
      </c>
      <c r="F8">
        <v>410306</v>
      </c>
      <c r="G8">
        <v>2034247</v>
      </c>
      <c r="H8">
        <v>14751754</v>
      </c>
    </row>
    <row r="9" spans="1:8">
      <c r="A9" s="25">
        <v>2040</v>
      </c>
      <c r="B9">
        <v>4295038</v>
      </c>
      <c r="C9">
        <v>17759</v>
      </c>
      <c r="D9">
        <v>7767143</v>
      </c>
      <c r="E9">
        <v>423841</v>
      </c>
      <c r="F9">
        <v>324183</v>
      </c>
      <c r="G9">
        <v>1770843</v>
      </c>
      <c r="H9">
        <v>14598807</v>
      </c>
    </row>
    <row r="10" spans="1:8">
      <c r="A10" s="25">
        <v>2045</v>
      </c>
      <c r="B10">
        <v>5245676</v>
      </c>
      <c r="C10">
        <v>11853</v>
      </c>
      <c r="D10">
        <v>7236492</v>
      </c>
      <c r="E10">
        <v>406512</v>
      </c>
      <c r="F10">
        <v>301196</v>
      </c>
      <c r="G10">
        <v>1620243</v>
      </c>
      <c r="H10">
        <v>14821972</v>
      </c>
    </row>
    <row r="11" spans="1:8">
      <c r="A11" s="25">
        <v>2050</v>
      </c>
      <c r="B11">
        <v>5927168</v>
      </c>
      <c r="C11">
        <v>6383</v>
      </c>
      <c r="D11">
        <v>6814115</v>
      </c>
      <c r="E11">
        <v>321581</v>
      </c>
      <c r="F11">
        <v>272936</v>
      </c>
      <c r="G11">
        <v>1457161</v>
      </c>
      <c r="H11">
        <v>14799344</v>
      </c>
    </row>
    <row r="12" spans="1:8">
      <c r="A12" s="25" t="s">
        <v>184</v>
      </c>
      <c r="B12">
        <v>21651492</v>
      </c>
      <c r="C12">
        <v>110072</v>
      </c>
      <c r="D12">
        <v>61854940</v>
      </c>
      <c r="E12">
        <v>2289120</v>
      </c>
      <c r="F12">
        <v>2735581</v>
      </c>
      <c r="G12">
        <v>10764348</v>
      </c>
      <c r="H12">
        <v>99405553</v>
      </c>
    </row>
    <row r="21" spans="1:5">
      <c r="A21" s="6" t="s">
        <v>31</v>
      </c>
    </row>
    <row r="22" spans="1:5">
      <c r="A22" s="21" t="s">
        <v>148</v>
      </c>
      <c r="B22" s="54" t="s">
        <v>86</v>
      </c>
      <c r="C22" s="54"/>
      <c r="D22" s="54"/>
      <c r="E22" s="54"/>
    </row>
  </sheetData>
  <mergeCells count="1">
    <mergeCell ref="B22:E22"/>
  </mergeCells>
  <conditionalFormatting sqref="B22">
    <cfRule type="notContainsErrors" dxfId="5" priority="1">
      <formula>NOT(ISERROR(B22))</formula>
    </cfRule>
  </conditionalFormatting>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C803-D96F-453F-ACB0-90E286CDF099}">
  <dimension ref="A3:H23"/>
  <sheetViews>
    <sheetView workbookViewId="0">
      <selection activeCell="L21" sqref="L21"/>
    </sheetView>
  </sheetViews>
  <sheetFormatPr defaultRowHeight="15"/>
  <cols>
    <col min="1" max="1" width="12.7109375" bestFit="1" customWidth="1"/>
    <col min="2" max="2" width="15.7109375" bestFit="1" customWidth="1"/>
    <col min="3" max="3" width="7" bestFit="1" customWidth="1"/>
    <col min="4" max="4" width="12.42578125" bestFit="1" customWidth="1"/>
    <col min="5" max="7" width="8" bestFit="1" customWidth="1"/>
    <col min="8" max="8" width="11" bestFit="1" customWidth="1"/>
  </cols>
  <sheetData>
    <row r="3" spans="1:8">
      <c r="A3" t="s">
        <v>181</v>
      </c>
      <c r="B3" t="s">
        <v>182</v>
      </c>
    </row>
    <row r="4" spans="1:8">
      <c r="A4" t="s">
        <v>183</v>
      </c>
      <c r="B4" t="s">
        <v>152</v>
      </c>
      <c r="C4" t="s">
        <v>166</v>
      </c>
      <c r="D4" t="s">
        <v>169</v>
      </c>
      <c r="E4" t="s">
        <v>171</v>
      </c>
      <c r="F4" t="s">
        <v>172</v>
      </c>
      <c r="G4" t="s">
        <v>173</v>
      </c>
      <c r="H4" t="s">
        <v>184</v>
      </c>
    </row>
    <row r="5" spans="1:8">
      <c r="A5" s="25">
        <v>2020</v>
      </c>
      <c r="B5">
        <v>97117</v>
      </c>
      <c r="C5">
        <v>14338</v>
      </c>
      <c r="D5">
        <v>10763407</v>
      </c>
      <c r="E5">
        <v>4031</v>
      </c>
      <c r="F5">
        <v>505414</v>
      </c>
      <c r="G5">
        <v>280612</v>
      </c>
      <c r="H5">
        <v>11664919</v>
      </c>
    </row>
    <row r="6" spans="1:8">
      <c r="A6" s="25">
        <v>2025</v>
      </c>
      <c r="B6">
        <v>899245</v>
      </c>
      <c r="C6">
        <v>14337</v>
      </c>
      <c r="D6">
        <v>11560463</v>
      </c>
      <c r="E6">
        <v>117660</v>
      </c>
      <c r="F6">
        <v>531633</v>
      </c>
      <c r="G6">
        <v>1159519</v>
      </c>
      <c r="H6">
        <v>14282857</v>
      </c>
    </row>
    <row r="7" spans="1:8">
      <c r="A7" s="25">
        <v>2030</v>
      </c>
      <c r="B7">
        <v>4249682</v>
      </c>
      <c r="C7">
        <v>7749</v>
      </c>
      <c r="D7">
        <v>7216337</v>
      </c>
      <c r="E7">
        <v>491124</v>
      </c>
      <c r="F7">
        <v>337735</v>
      </c>
      <c r="G7">
        <v>2117993</v>
      </c>
      <c r="H7">
        <v>14420620</v>
      </c>
    </row>
    <row r="8" spans="1:8">
      <c r="A8" s="25">
        <v>2035</v>
      </c>
      <c r="B8">
        <v>6880900</v>
      </c>
      <c r="C8">
        <v>23050</v>
      </c>
      <c r="D8">
        <v>6107163</v>
      </c>
      <c r="E8">
        <v>357593</v>
      </c>
      <c r="F8">
        <v>345494</v>
      </c>
      <c r="G8">
        <v>1097282</v>
      </c>
      <c r="H8">
        <v>14811482</v>
      </c>
    </row>
    <row r="9" spans="1:8">
      <c r="A9" s="25">
        <v>2040</v>
      </c>
      <c r="B9">
        <v>9015256</v>
      </c>
      <c r="C9">
        <v>17339</v>
      </c>
      <c r="D9">
        <v>4296930</v>
      </c>
      <c r="E9">
        <v>298535</v>
      </c>
      <c r="F9">
        <v>235735</v>
      </c>
      <c r="G9">
        <v>841544</v>
      </c>
      <c r="H9">
        <v>14705339</v>
      </c>
    </row>
    <row r="10" spans="1:8">
      <c r="A10" s="25">
        <v>2045</v>
      </c>
      <c r="B10">
        <v>10511485</v>
      </c>
      <c r="C10">
        <v>18679</v>
      </c>
      <c r="D10">
        <v>3276792</v>
      </c>
      <c r="E10">
        <v>271572</v>
      </c>
      <c r="F10">
        <v>187301</v>
      </c>
      <c r="G10">
        <v>697874</v>
      </c>
      <c r="H10">
        <v>14963703</v>
      </c>
    </row>
    <row r="11" spans="1:8">
      <c r="A11" s="25">
        <v>2050</v>
      </c>
      <c r="B11">
        <v>11384373</v>
      </c>
      <c r="C11">
        <v>10083</v>
      </c>
      <c r="D11">
        <v>2587234</v>
      </c>
      <c r="E11">
        <v>233068</v>
      </c>
      <c r="F11">
        <v>151393</v>
      </c>
      <c r="G11">
        <v>573712</v>
      </c>
      <c r="H11">
        <v>14939863</v>
      </c>
    </row>
    <row r="12" spans="1:8">
      <c r="A12" s="25" t="s">
        <v>184</v>
      </c>
      <c r="B12">
        <v>43038058</v>
      </c>
      <c r="C12">
        <v>105575</v>
      </c>
      <c r="D12">
        <v>45808326</v>
      </c>
      <c r="E12">
        <v>1773583</v>
      </c>
      <c r="F12">
        <v>2294705</v>
      </c>
      <c r="G12">
        <v>6768536</v>
      </c>
      <c r="H12">
        <v>99788783</v>
      </c>
    </row>
    <row r="22" spans="1:5">
      <c r="A22" s="6" t="s">
        <v>28</v>
      </c>
    </row>
    <row r="23" spans="1:5">
      <c r="A23" s="21" t="s">
        <v>148</v>
      </c>
      <c r="B23" s="54" t="s">
        <v>85</v>
      </c>
      <c r="C23" s="54"/>
      <c r="D23" s="54"/>
      <c r="E23" s="54"/>
    </row>
  </sheetData>
  <mergeCells count="1">
    <mergeCell ref="B23:E23"/>
  </mergeCells>
  <conditionalFormatting sqref="B23">
    <cfRule type="notContainsErrors" dxfId="4" priority="1">
      <formula>NOT(ISERROR(B23))</formula>
    </cfRule>
  </conditionalFormatting>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C60A-2035-4E01-B115-76150F8DB06A}">
  <dimension ref="A3:H22"/>
  <sheetViews>
    <sheetView workbookViewId="0">
      <selection activeCell="E26" sqref="E26"/>
    </sheetView>
  </sheetViews>
  <sheetFormatPr defaultRowHeight="15"/>
  <cols>
    <col min="1" max="1" width="12.5703125" bestFit="1" customWidth="1"/>
    <col min="2" max="2" width="15.5703125" bestFit="1" customWidth="1"/>
    <col min="3" max="3" width="8" bestFit="1" customWidth="1"/>
    <col min="4" max="4" width="8.5703125" bestFit="1" customWidth="1"/>
    <col min="5" max="5" width="11.7109375" bestFit="1" customWidth="1"/>
    <col min="6" max="6" width="12.7109375" bestFit="1" customWidth="1"/>
    <col min="7" max="7" width="13.5703125" bestFit="1" customWidth="1"/>
    <col min="8" max="8" width="10.7109375" bestFit="1" customWidth="1"/>
  </cols>
  <sheetData>
    <row r="3" spans="1:8">
      <c r="A3" t="s">
        <v>181</v>
      </c>
      <c r="B3" t="s">
        <v>182</v>
      </c>
    </row>
    <row r="4" spans="1:8">
      <c r="A4" t="s">
        <v>183</v>
      </c>
      <c r="B4" t="s">
        <v>174</v>
      </c>
      <c r="C4" t="s">
        <v>175</v>
      </c>
      <c r="D4" t="s">
        <v>176</v>
      </c>
      <c r="E4" t="s">
        <v>167</v>
      </c>
      <c r="F4" t="s">
        <v>170</v>
      </c>
      <c r="G4" t="s">
        <v>168</v>
      </c>
      <c r="H4" t="s">
        <v>184</v>
      </c>
    </row>
    <row r="5" spans="1:8">
      <c r="A5" s="25">
        <v>2020</v>
      </c>
      <c r="B5">
        <v>1585000</v>
      </c>
      <c r="C5">
        <v>710727</v>
      </c>
      <c r="D5">
        <v>132062</v>
      </c>
      <c r="E5">
        <v>4302702</v>
      </c>
      <c r="F5">
        <v>4090736</v>
      </c>
      <c r="G5">
        <v>843692</v>
      </c>
      <c r="H5">
        <v>11664919</v>
      </c>
    </row>
    <row r="6" spans="1:8">
      <c r="A6" s="25">
        <v>2025</v>
      </c>
      <c r="B6">
        <v>1971740</v>
      </c>
      <c r="C6">
        <v>905738</v>
      </c>
      <c r="D6">
        <v>132546</v>
      </c>
      <c r="E6">
        <v>5335378</v>
      </c>
      <c r="F6">
        <v>5204603</v>
      </c>
      <c r="G6">
        <v>754477</v>
      </c>
      <c r="H6">
        <v>14304482</v>
      </c>
    </row>
    <row r="7" spans="1:8">
      <c r="A7" s="25">
        <v>2030</v>
      </c>
      <c r="B7">
        <v>1573728</v>
      </c>
      <c r="C7">
        <v>1096640</v>
      </c>
      <c r="D7">
        <v>88349</v>
      </c>
      <c r="E7">
        <v>4330271</v>
      </c>
      <c r="F7">
        <v>6824931</v>
      </c>
      <c r="G7">
        <v>550356</v>
      </c>
      <c r="H7">
        <v>14464275</v>
      </c>
    </row>
    <row r="8" spans="1:8">
      <c r="A8" s="25">
        <v>2035</v>
      </c>
      <c r="B8">
        <v>1603896</v>
      </c>
      <c r="C8">
        <v>1212502</v>
      </c>
      <c r="D8">
        <v>82795</v>
      </c>
      <c r="E8">
        <v>4352424</v>
      </c>
      <c r="F8">
        <v>7026781</v>
      </c>
      <c r="G8">
        <v>473356</v>
      </c>
      <c r="H8">
        <v>14751754</v>
      </c>
    </row>
    <row r="9" spans="1:8">
      <c r="A9" s="25">
        <v>2040</v>
      </c>
      <c r="B9">
        <v>1486507</v>
      </c>
      <c r="C9">
        <v>1211652</v>
      </c>
      <c r="D9">
        <v>57221</v>
      </c>
      <c r="E9">
        <v>4024481</v>
      </c>
      <c r="F9">
        <v>7401139</v>
      </c>
      <c r="G9">
        <v>417807</v>
      </c>
      <c r="H9">
        <v>14598807</v>
      </c>
    </row>
    <row r="10" spans="1:8">
      <c r="A10" s="25">
        <v>2045</v>
      </c>
      <c r="B10">
        <v>1444475</v>
      </c>
      <c r="C10">
        <v>1344371</v>
      </c>
      <c r="D10">
        <v>67678</v>
      </c>
      <c r="E10">
        <v>3910884</v>
      </c>
      <c r="F10">
        <v>7655558</v>
      </c>
      <c r="G10">
        <v>399006</v>
      </c>
      <c r="H10">
        <v>14821972</v>
      </c>
    </row>
    <row r="11" spans="1:8">
      <c r="A11" s="25">
        <v>2050</v>
      </c>
      <c r="B11">
        <v>1365037</v>
      </c>
      <c r="C11">
        <v>1379596</v>
      </c>
      <c r="D11">
        <v>58531</v>
      </c>
      <c r="E11">
        <v>3776248</v>
      </c>
      <c r="F11">
        <v>7857280</v>
      </c>
      <c r="G11">
        <v>362652</v>
      </c>
      <c r="H11">
        <v>14799344</v>
      </c>
    </row>
    <row r="12" spans="1:8">
      <c r="A12" s="25" t="s">
        <v>184</v>
      </c>
      <c r="B12">
        <v>11030383</v>
      </c>
      <c r="C12">
        <v>7861226</v>
      </c>
      <c r="D12">
        <v>619182</v>
      </c>
      <c r="E12">
        <v>30032388</v>
      </c>
      <c r="F12">
        <v>46061028</v>
      </c>
      <c r="G12">
        <v>3801346</v>
      </c>
      <c r="H12">
        <v>99405553</v>
      </c>
    </row>
    <row r="21" spans="1:5">
      <c r="A21" s="6" t="s">
        <v>31</v>
      </c>
    </row>
    <row r="22" spans="1:5">
      <c r="A22" s="21" t="s">
        <v>148</v>
      </c>
      <c r="B22" s="54" t="s">
        <v>86</v>
      </c>
      <c r="C22" s="54"/>
      <c r="D22" s="54"/>
      <c r="E22" s="54"/>
    </row>
  </sheetData>
  <mergeCells count="1">
    <mergeCell ref="B22:E22"/>
  </mergeCells>
  <conditionalFormatting sqref="B22">
    <cfRule type="notContainsErrors" dxfId="3" priority="1">
      <formula>NOT(ISERROR(B22))</formula>
    </cfRule>
  </conditionalFormatting>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2903-236A-4490-8B02-24E349DECB1C}">
  <dimension ref="A3:H23"/>
  <sheetViews>
    <sheetView workbookViewId="0">
      <selection activeCell="A3" sqref="A3"/>
    </sheetView>
  </sheetViews>
  <sheetFormatPr defaultRowHeight="15"/>
  <cols>
    <col min="1" max="1" width="12.7109375" bestFit="1" customWidth="1"/>
    <col min="2" max="2" width="15.7109375" bestFit="1" customWidth="1"/>
    <col min="3" max="3" width="8" bestFit="1" customWidth="1"/>
    <col min="4" max="4" width="8.5703125" bestFit="1" customWidth="1"/>
    <col min="5" max="5" width="11.7109375" bestFit="1" customWidth="1"/>
    <col min="6" max="6" width="12.7109375" bestFit="1" customWidth="1"/>
    <col min="7" max="7" width="13.5703125" bestFit="1" customWidth="1"/>
    <col min="8" max="8" width="11" bestFit="1" customWidth="1"/>
  </cols>
  <sheetData>
    <row r="3" spans="1:8">
      <c r="A3" t="s">
        <v>181</v>
      </c>
      <c r="B3" t="s">
        <v>182</v>
      </c>
    </row>
    <row r="4" spans="1:8">
      <c r="A4" t="s">
        <v>183</v>
      </c>
      <c r="B4" t="s">
        <v>174</v>
      </c>
      <c r="C4" t="s">
        <v>175</v>
      </c>
      <c r="D4" t="s">
        <v>176</v>
      </c>
      <c r="E4" t="s">
        <v>167</v>
      </c>
      <c r="F4" t="s">
        <v>170</v>
      </c>
      <c r="G4" t="s">
        <v>168</v>
      </c>
      <c r="H4" t="s">
        <v>184</v>
      </c>
    </row>
    <row r="5" spans="1:8">
      <c r="A5" s="25">
        <v>2020</v>
      </c>
      <c r="B5">
        <v>1585000</v>
      </c>
      <c r="C5">
        <v>710727</v>
      </c>
      <c r="D5">
        <v>132062</v>
      </c>
      <c r="E5">
        <v>4302702</v>
      </c>
      <c r="F5">
        <v>4090736</v>
      </c>
      <c r="G5">
        <v>843692</v>
      </c>
      <c r="H5">
        <v>11664919</v>
      </c>
    </row>
    <row r="6" spans="1:8">
      <c r="A6" s="25">
        <v>2025</v>
      </c>
      <c r="B6">
        <v>1930594</v>
      </c>
      <c r="C6">
        <v>926868</v>
      </c>
      <c r="D6">
        <v>129856</v>
      </c>
      <c r="E6">
        <v>5231097</v>
      </c>
      <c r="F6">
        <v>5322637</v>
      </c>
      <c r="G6">
        <v>741805</v>
      </c>
      <c r="H6">
        <v>14282857</v>
      </c>
    </row>
    <row r="7" spans="1:8">
      <c r="A7" s="25">
        <v>2030</v>
      </c>
      <c r="B7">
        <v>1398946</v>
      </c>
      <c r="C7">
        <v>1288392</v>
      </c>
      <c r="D7">
        <v>76749</v>
      </c>
      <c r="E7">
        <v>3832348</v>
      </c>
      <c r="F7">
        <v>7348468</v>
      </c>
      <c r="G7">
        <v>475717</v>
      </c>
      <c r="H7">
        <v>14420620</v>
      </c>
    </row>
    <row r="8" spans="1:8">
      <c r="A8" s="25">
        <v>2035</v>
      </c>
      <c r="B8">
        <v>1711103</v>
      </c>
      <c r="C8">
        <v>1126804</v>
      </c>
      <c r="D8">
        <v>56881</v>
      </c>
      <c r="E8">
        <v>5128875</v>
      </c>
      <c r="F8">
        <v>6408420</v>
      </c>
      <c r="G8">
        <v>379399</v>
      </c>
      <c r="H8">
        <v>14811482</v>
      </c>
    </row>
    <row r="9" spans="1:8">
      <c r="A9" s="25">
        <v>2040</v>
      </c>
      <c r="B9">
        <v>1834410</v>
      </c>
      <c r="C9">
        <v>1060322</v>
      </c>
      <c r="D9">
        <v>42309</v>
      </c>
      <c r="E9">
        <v>5288800</v>
      </c>
      <c r="F9">
        <v>6202497</v>
      </c>
      <c r="G9">
        <v>277001</v>
      </c>
      <c r="H9">
        <v>14705339</v>
      </c>
    </row>
    <row r="10" spans="1:8">
      <c r="A10" s="25">
        <v>2045</v>
      </c>
      <c r="B10">
        <v>1907622</v>
      </c>
      <c r="C10">
        <v>1064804</v>
      </c>
      <c r="D10">
        <v>31272</v>
      </c>
      <c r="E10">
        <v>5510207</v>
      </c>
      <c r="F10">
        <v>6265808</v>
      </c>
      <c r="G10">
        <v>183990</v>
      </c>
      <c r="H10">
        <v>14963703</v>
      </c>
    </row>
    <row r="11" spans="1:8">
      <c r="A11" s="25">
        <v>2050</v>
      </c>
      <c r="B11">
        <v>1990815</v>
      </c>
      <c r="C11">
        <v>1073974</v>
      </c>
      <c r="D11">
        <v>28931</v>
      </c>
      <c r="E11">
        <v>5564261</v>
      </c>
      <c r="F11">
        <v>6105772</v>
      </c>
      <c r="G11">
        <v>176110</v>
      </c>
      <c r="H11">
        <v>14939863</v>
      </c>
    </row>
    <row r="12" spans="1:8">
      <c r="A12" s="25" t="s">
        <v>184</v>
      </c>
      <c r="B12">
        <v>12358490</v>
      </c>
      <c r="C12">
        <v>7251891</v>
      </c>
      <c r="D12">
        <v>498060</v>
      </c>
      <c r="E12">
        <v>34858290</v>
      </c>
      <c r="F12">
        <v>41744338</v>
      </c>
      <c r="G12">
        <v>3077714</v>
      </c>
      <c r="H12">
        <v>99788783</v>
      </c>
    </row>
    <row r="22" spans="1:5">
      <c r="A22" s="6" t="s">
        <v>28</v>
      </c>
    </row>
    <row r="23" spans="1:5">
      <c r="A23" s="21" t="s">
        <v>148</v>
      </c>
      <c r="B23" s="54" t="s">
        <v>85</v>
      </c>
      <c r="C23" s="54"/>
      <c r="D23" s="54"/>
      <c r="E23" s="54"/>
    </row>
  </sheetData>
  <mergeCells count="1">
    <mergeCell ref="B23:E23"/>
  </mergeCells>
  <conditionalFormatting sqref="B23">
    <cfRule type="notContainsErrors" dxfId="2" priority="1">
      <formula>NOT(ISERROR(B23))</formula>
    </cfRule>
  </conditionalFormatting>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CF19-7CEC-4ED5-A0CE-C77C472516AA}">
  <dimension ref="A1:F233"/>
  <sheetViews>
    <sheetView topLeftCell="B1" workbookViewId="0">
      <selection activeCell="B2" sqref="B2"/>
    </sheetView>
  </sheetViews>
  <sheetFormatPr defaultRowHeight="15"/>
  <cols>
    <col min="1" max="1" width="0" hidden="1" customWidth="1"/>
    <col min="2" max="2" width="13.28515625" customWidth="1"/>
    <col min="3" max="3" width="10.7109375" customWidth="1"/>
    <col min="5" max="5" width="11.28515625" customWidth="1"/>
  </cols>
  <sheetData>
    <row r="1" spans="1:6">
      <c r="B1" s="6" t="s">
        <v>36</v>
      </c>
    </row>
    <row r="2" spans="1:6">
      <c r="B2" s="21" t="s">
        <v>148</v>
      </c>
      <c r="C2" s="54" t="s">
        <v>86</v>
      </c>
      <c r="D2" s="54"/>
      <c r="E2" s="54"/>
      <c r="F2" s="54"/>
    </row>
    <row r="3" spans="1:6" ht="30">
      <c r="B3" s="27" t="s">
        <v>89</v>
      </c>
      <c r="C3" s="27" t="s">
        <v>162</v>
      </c>
      <c r="D3" s="27" t="s">
        <v>163</v>
      </c>
      <c r="E3" s="27" t="s">
        <v>177</v>
      </c>
      <c r="F3" s="27" t="s">
        <v>185</v>
      </c>
    </row>
    <row r="4" spans="1:6">
      <c r="A4" s="26">
        <v>0</v>
      </c>
      <c r="B4">
        <v>2020</v>
      </c>
      <c r="C4" t="s">
        <v>166</v>
      </c>
      <c r="D4" t="s">
        <v>167</v>
      </c>
      <c r="E4" t="s">
        <v>80</v>
      </c>
      <c r="F4">
        <v>9012</v>
      </c>
    </row>
    <row r="5" spans="1:6">
      <c r="A5" s="26">
        <v>1</v>
      </c>
      <c r="B5">
        <v>2025</v>
      </c>
      <c r="C5" t="s">
        <v>166</v>
      </c>
      <c r="D5" t="s">
        <v>167</v>
      </c>
      <c r="E5" t="s">
        <v>80</v>
      </c>
      <c r="F5">
        <v>8712</v>
      </c>
    </row>
    <row r="6" spans="1:6">
      <c r="A6" s="26">
        <v>2</v>
      </c>
      <c r="B6">
        <v>2030</v>
      </c>
      <c r="C6" t="s">
        <v>166</v>
      </c>
      <c r="D6" t="s">
        <v>167</v>
      </c>
      <c r="E6" t="s">
        <v>80</v>
      </c>
      <c r="F6">
        <v>0</v>
      </c>
    </row>
    <row r="7" spans="1:6">
      <c r="A7" s="26">
        <v>3</v>
      </c>
      <c r="B7">
        <v>2035</v>
      </c>
      <c r="C7" t="s">
        <v>166</v>
      </c>
      <c r="D7" t="s">
        <v>167</v>
      </c>
      <c r="E7" t="s">
        <v>80</v>
      </c>
      <c r="F7">
        <v>0</v>
      </c>
    </row>
    <row r="8" spans="1:6">
      <c r="A8" s="26">
        <v>4</v>
      </c>
      <c r="B8">
        <v>2040</v>
      </c>
      <c r="C8" t="s">
        <v>166</v>
      </c>
      <c r="D8" t="s">
        <v>167</v>
      </c>
      <c r="E8" t="s">
        <v>80</v>
      </c>
      <c r="F8">
        <v>0</v>
      </c>
    </row>
    <row r="9" spans="1:6">
      <c r="A9" s="26">
        <v>5</v>
      </c>
      <c r="B9">
        <v>2045</v>
      </c>
      <c r="C9" t="s">
        <v>166</v>
      </c>
      <c r="D9" t="s">
        <v>167</v>
      </c>
      <c r="E9" t="s">
        <v>80</v>
      </c>
      <c r="F9">
        <v>0</v>
      </c>
    </row>
    <row r="10" spans="1:6">
      <c r="A10" s="26">
        <v>6</v>
      </c>
      <c r="B10">
        <v>2050</v>
      </c>
      <c r="C10" t="s">
        <v>166</v>
      </c>
      <c r="D10" t="s">
        <v>167</v>
      </c>
      <c r="E10" t="s">
        <v>80</v>
      </c>
      <c r="F10">
        <v>0</v>
      </c>
    </row>
    <row r="11" spans="1:6">
      <c r="A11" s="26">
        <v>7</v>
      </c>
      <c r="B11">
        <v>2035</v>
      </c>
      <c r="C11" t="s">
        <v>166</v>
      </c>
      <c r="D11" t="s">
        <v>170</v>
      </c>
      <c r="E11" t="s">
        <v>80</v>
      </c>
      <c r="F11">
        <v>0</v>
      </c>
    </row>
    <row r="12" spans="1:6">
      <c r="A12" s="26">
        <v>8</v>
      </c>
      <c r="B12">
        <v>2040</v>
      </c>
      <c r="C12" t="s">
        <v>166</v>
      </c>
      <c r="D12" t="s">
        <v>170</v>
      </c>
      <c r="E12" t="s">
        <v>80</v>
      </c>
      <c r="F12">
        <v>0</v>
      </c>
    </row>
    <row r="13" spans="1:6">
      <c r="A13" s="26">
        <v>9</v>
      </c>
      <c r="B13">
        <v>2045</v>
      </c>
      <c r="C13" t="s">
        <v>166</v>
      </c>
      <c r="D13" t="s">
        <v>170</v>
      </c>
      <c r="E13" t="s">
        <v>80</v>
      </c>
      <c r="F13">
        <v>0</v>
      </c>
    </row>
    <row r="14" spans="1:6">
      <c r="A14" s="26">
        <v>10</v>
      </c>
      <c r="B14">
        <v>2050</v>
      </c>
      <c r="C14" t="s">
        <v>166</v>
      </c>
      <c r="D14" t="s">
        <v>170</v>
      </c>
      <c r="E14" t="s">
        <v>80</v>
      </c>
      <c r="F14">
        <v>0</v>
      </c>
    </row>
    <row r="15" spans="1:6">
      <c r="A15" s="26">
        <v>11</v>
      </c>
      <c r="B15">
        <v>2045</v>
      </c>
      <c r="C15" t="s">
        <v>166</v>
      </c>
      <c r="D15" t="s">
        <v>168</v>
      </c>
      <c r="E15" t="s">
        <v>80</v>
      </c>
      <c r="F15">
        <v>4548</v>
      </c>
    </row>
    <row r="16" spans="1:6">
      <c r="A16" s="26">
        <v>12</v>
      </c>
      <c r="B16">
        <v>2050</v>
      </c>
      <c r="C16" t="s">
        <v>166</v>
      </c>
      <c r="D16" t="s">
        <v>168</v>
      </c>
      <c r="E16" t="s">
        <v>80</v>
      </c>
      <c r="F16">
        <v>4141</v>
      </c>
    </row>
    <row r="17" spans="1:6">
      <c r="A17" s="26">
        <v>13</v>
      </c>
      <c r="B17">
        <v>2020</v>
      </c>
      <c r="C17" t="s">
        <v>169</v>
      </c>
      <c r="D17" t="s">
        <v>167</v>
      </c>
      <c r="E17" t="s">
        <v>80</v>
      </c>
      <c r="F17">
        <v>4063411</v>
      </c>
    </row>
    <row r="18" spans="1:6">
      <c r="A18" s="26">
        <v>14</v>
      </c>
      <c r="B18">
        <v>2025</v>
      </c>
      <c r="C18" t="s">
        <v>169</v>
      </c>
      <c r="D18" t="s">
        <v>167</v>
      </c>
      <c r="E18" t="s">
        <v>80</v>
      </c>
      <c r="F18">
        <v>5121551</v>
      </c>
    </row>
    <row r="19" spans="1:6">
      <c r="A19" s="26">
        <v>15</v>
      </c>
      <c r="B19">
        <v>2030</v>
      </c>
      <c r="C19" t="s">
        <v>169</v>
      </c>
      <c r="D19" t="s">
        <v>167</v>
      </c>
      <c r="E19" t="s">
        <v>80</v>
      </c>
      <c r="F19">
        <v>4001830</v>
      </c>
    </row>
    <row r="20" spans="1:6">
      <c r="A20" s="26">
        <v>16</v>
      </c>
      <c r="B20">
        <v>2035</v>
      </c>
      <c r="C20" t="s">
        <v>169</v>
      </c>
      <c r="D20" t="s">
        <v>167</v>
      </c>
      <c r="E20" t="s">
        <v>80</v>
      </c>
      <c r="F20">
        <v>4108873</v>
      </c>
    </row>
    <row r="21" spans="1:6">
      <c r="A21" s="26">
        <v>17</v>
      </c>
      <c r="B21">
        <v>2040</v>
      </c>
      <c r="C21" t="s">
        <v>169</v>
      </c>
      <c r="D21" t="s">
        <v>167</v>
      </c>
      <c r="E21" t="s">
        <v>80</v>
      </c>
      <c r="F21">
        <v>3805210</v>
      </c>
    </row>
    <row r="22" spans="1:6">
      <c r="A22" s="26">
        <v>18</v>
      </c>
      <c r="B22">
        <v>2045</v>
      </c>
      <c r="C22" t="s">
        <v>169</v>
      </c>
      <c r="D22" t="s">
        <v>167</v>
      </c>
      <c r="E22" t="s">
        <v>80</v>
      </c>
      <c r="F22">
        <v>3736635</v>
      </c>
    </row>
    <row r="23" spans="1:6">
      <c r="A23" s="26">
        <v>19</v>
      </c>
      <c r="B23">
        <v>2050</v>
      </c>
      <c r="C23" t="s">
        <v>169</v>
      </c>
      <c r="D23" t="s">
        <v>167</v>
      </c>
      <c r="E23" t="s">
        <v>80</v>
      </c>
      <c r="F23">
        <v>3691624</v>
      </c>
    </row>
    <row r="24" spans="1:6">
      <c r="A24" s="26">
        <v>20</v>
      </c>
      <c r="B24">
        <v>2020</v>
      </c>
      <c r="C24" t="s">
        <v>169</v>
      </c>
      <c r="D24" t="s">
        <v>170</v>
      </c>
      <c r="E24" t="s">
        <v>80</v>
      </c>
      <c r="F24">
        <v>3826849</v>
      </c>
    </row>
    <row r="25" spans="1:6">
      <c r="A25" s="26">
        <v>21</v>
      </c>
      <c r="B25">
        <v>2025</v>
      </c>
      <c r="C25" t="s">
        <v>169</v>
      </c>
      <c r="D25" t="s">
        <v>170</v>
      </c>
      <c r="E25" t="s">
        <v>80</v>
      </c>
      <c r="F25">
        <v>4115002</v>
      </c>
    </row>
    <row r="26" spans="1:6">
      <c r="A26" s="26">
        <v>22</v>
      </c>
      <c r="B26">
        <v>2030</v>
      </c>
      <c r="C26" t="s">
        <v>169</v>
      </c>
      <c r="D26" t="s">
        <v>170</v>
      </c>
      <c r="E26" t="s">
        <v>80</v>
      </c>
      <c r="F26">
        <v>3076925</v>
      </c>
    </row>
    <row r="27" spans="1:6">
      <c r="A27" s="26">
        <v>23</v>
      </c>
      <c r="B27">
        <v>2035</v>
      </c>
      <c r="C27" t="s">
        <v>169</v>
      </c>
      <c r="D27" t="s">
        <v>170</v>
      </c>
      <c r="E27" t="s">
        <v>80</v>
      </c>
      <c r="F27">
        <v>2957136</v>
      </c>
    </row>
    <row r="28" spans="1:6">
      <c r="A28" s="26">
        <v>24</v>
      </c>
      <c r="B28">
        <v>2040</v>
      </c>
      <c r="C28" t="s">
        <v>169</v>
      </c>
      <c r="D28" t="s">
        <v>170</v>
      </c>
      <c r="E28" t="s">
        <v>80</v>
      </c>
      <c r="F28">
        <v>2548648</v>
      </c>
    </row>
    <row r="29" spans="1:6">
      <c r="A29" s="26">
        <v>25</v>
      </c>
      <c r="B29">
        <v>2045</v>
      </c>
      <c r="C29" t="s">
        <v>169</v>
      </c>
      <c r="D29" t="s">
        <v>170</v>
      </c>
      <c r="E29" t="s">
        <v>80</v>
      </c>
      <c r="F29">
        <v>2213017</v>
      </c>
    </row>
    <row r="30" spans="1:6">
      <c r="A30" s="26">
        <v>26</v>
      </c>
      <c r="B30">
        <v>2050</v>
      </c>
      <c r="C30" t="s">
        <v>169</v>
      </c>
      <c r="D30" t="s">
        <v>170</v>
      </c>
      <c r="E30" t="s">
        <v>80</v>
      </c>
      <c r="F30">
        <v>1974027</v>
      </c>
    </row>
    <row r="31" spans="1:6">
      <c r="A31" s="26">
        <v>27</v>
      </c>
      <c r="B31">
        <v>2020</v>
      </c>
      <c r="C31" t="s">
        <v>169</v>
      </c>
      <c r="D31" t="s">
        <v>168</v>
      </c>
      <c r="E31" t="s">
        <v>80</v>
      </c>
      <c r="F31">
        <v>831340</v>
      </c>
    </row>
    <row r="32" spans="1:6">
      <c r="A32" s="26">
        <v>28</v>
      </c>
      <c r="B32">
        <v>2025</v>
      </c>
      <c r="C32" t="s">
        <v>169</v>
      </c>
      <c r="D32" t="s">
        <v>168</v>
      </c>
      <c r="E32" t="s">
        <v>80</v>
      </c>
      <c r="F32">
        <v>700295</v>
      </c>
    </row>
    <row r="33" spans="1:6">
      <c r="A33" s="26">
        <v>29</v>
      </c>
      <c r="B33">
        <v>2030</v>
      </c>
      <c r="C33" t="s">
        <v>169</v>
      </c>
      <c r="D33" t="s">
        <v>168</v>
      </c>
      <c r="E33" t="s">
        <v>80</v>
      </c>
      <c r="F33">
        <v>437470</v>
      </c>
    </row>
    <row r="34" spans="1:6">
      <c r="A34" s="26">
        <v>30</v>
      </c>
      <c r="B34">
        <v>2035</v>
      </c>
      <c r="C34" t="s">
        <v>169</v>
      </c>
      <c r="D34" t="s">
        <v>168</v>
      </c>
      <c r="E34" t="s">
        <v>80</v>
      </c>
      <c r="F34">
        <v>406066</v>
      </c>
    </row>
    <row r="35" spans="1:6">
      <c r="A35" s="26">
        <v>31</v>
      </c>
      <c r="B35">
        <v>2040</v>
      </c>
      <c r="C35" t="s">
        <v>169</v>
      </c>
      <c r="D35" t="s">
        <v>168</v>
      </c>
      <c r="E35" t="s">
        <v>80</v>
      </c>
      <c r="F35">
        <v>358841</v>
      </c>
    </row>
    <row r="36" spans="1:6">
      <c r="A36" s="26">
        <v>32</v>
      </c>
      <c r="B36">
        <v>2045</v>
      </c>
      <c r="C36" t="s">
        <v>169</v>
      </c>
      <c r="D36" t="s">
        <v>168</v>
      </c>
      <c r="E36" t="s">
        <v>80</v>
      </c>
      <c r="F36">
        <v>294039</v>
      </c>
    </row>
    <row r="37" spans="1:6">
      <c r="A37" s="26">
        <v>33</v>
      </c>
      <c r="B37">
        <v>2050</v>
      </c>
      <c r="C37" t="s">
        <v>169</v>
      </c>
      <c r="D37" t="s">
        <v>168</v>
      </c>
      <c r="E37" t="s">
        <v>80</v>
      </c>
      <c r="F37">
        <v>266257</v>
      </c>
    </row>
    <row r="38" spans="1:6">
      <c r="A38" s="26">
        <v>34</v>
      </c>
      <c r="B38">
        <v>2020</v>
      </c>
      <c r="C38" t="s">
        <v>152</v>
      </c>
      <c r="D38" t="s">
        <v>167</v>
      </c>
      <c r="E38" t="s">
        <v>80</v>
      </c>
      <c r="F38">
        <v>4037</v>
      </c>
    </row>
    <row r="39" spans="1:6">
      <c r="A39" s="26">
        <v>35</v>
      </c>
      <c r="B39">
        <v>2025</v>
      </c>
      <c r="C39" t="s">
        <v>152</v>
      </c>
      <c r="D39" t="s">
        <v>167</v>
      </c>
      <c r="E39" t="s">
        <v>80</v>
      </c>
      <c r="F39">
        <v>1497</v>
      </c>
    </row>
    <row r="40" spans="1:6">
      <c r="A40" s="26">
        <v>36</v>
      </c>
      <c r="B40">
        <v>2030</v>
      </c>
      <c r="C40" t="s">
        <v>152</v>
      </c>
      <c r="D40" t="s">
        <v>167</v>
      </c>
      <c r="E40" t="s">
        <v>80</v>
      </c>
      <c r="F40">
        <v>1708</v>
      </c>
    </row>
    <row r="41" spans="1:6">
      <c r="A41" s="26">
        <v>37</v>
      </c>
      <c r="B41">
        <v>2035</v>
      </c>
      <c r="C41" t="s">
        <v>152</v>
      </c>
      <c r="D41" t="s">
        <v>167</v>
      </c>
      <c r="E41" t="s">
        <v>80</v>
      </c>
      <c r="F41">
        <v>950</v>
      </c>
    </row>
    <row r="42" spans="1:6">
      <c r="A42" s="26">
        <v>38</v>
      </c>
      <c r="B42">
        <v>2040</v>
      </c>
      <c r="C42" t="s">
        <v>152</v>
      </c>
      <c r="D42" t="s">
        <v>167</v>
      </c>
      <c r="E42" t="s">
        <v>80</v>
      </c>
      <c r="F42">
        <v>0</v>
      </c>
    </row>
    <row r="43" spans="1:6">
      <c r="A43" s="26">
        <v>39</v>
      </c>
      <c r="B43">
        <v>2045</v>
      </c>
      <c r="C43" t="s">
        <v>152</v>
      </c>
      <c r="D43" t="s">
        <v>167</v>
      </c>
      <c r="E43" t="s">
        <v>80</v>
      </c>
      <c r="F43">
        <v>0</v>
      </c>
    </row>
    <row r="44" spans="1:6">
      <c r="A44" s="26">
        <v>40</v>
      </c>
      <c r="B44">
        <v>2050</v>
      </c>
      <c r="C44" t="s">
        <v>152</v>
      </c>
      <c r="D44" t="s">
        <v>167</v>
      </c>
      <c r="E44" t="s">
        <v>80</v>
      </c>
      <c r="F44">
        <v>0</v>
      </c>
    </row>
    <row r="45" spans="1:6">
      <c r="A45" s="26">
        <v>41</v>
      </c>
      <c r="B45">
        <v>2020</v>
      </c>
      <c r="C45" t="s">
        <v>152</v>
      </c>
      <c r="D45" t="s">
        <v>170</v>
      </c>
      <c r="E45" t="s">
        <v>80</v>
      </c>
      <c r="F45">
        <v>0</v>
      </c>
    </row>
    <row r="46" spans="1:6">
      <c r="A46" s="26">
        <v>42</v>
      </c>
      <c r="B46">
        <v>2025</v>
      </c>
      <c r="C46" t="s">
        <v>152</v>
      </c>
      <c r="D46" t="s">
        <v>170</v>
      </c>
      <c r="E46" t="s">
        <v>80</v>
      </c>
      <c r="F46">
        <v>161019</v>
      </c>
    </row>
    <row r="47" spans="1:6">
      <c r="A47" s="26">
        <v>43</v>
      </c>
      <c r="B47">
        <v>2030</v>
      </c>
      <c r="C47" t="s">
        <v>152</v>
      </c>
      <c r="D47" t="s">
        <v>170</v>
      </c>
      <c r="E47" t="s">
        <v>80</v>
      </c>
      <c r="F47">
        <v>925000</v>
      </c>
    </row>
    <row r="48" spans="1:6">
      <c r="A48" s="26">
        <v>44</v>
      </c>
      <c r="B48">
        <v>2035</v>
      </c>
      <c r="C48" t="s">
        <v>152</v>
      </c>
      <c r="D48" t="s">
        <v>170</v>
      </c>
      <c r="E48" t="s">
        <v>80</v>
      </c>
      <c r="F48">
        <v>1838015</v>
      </c>
    </row>
    <row r="49" spans="1:6">
      <c r="A49" s="26">
        <v>45</v>
      </c>
      <c r="B49">
        <v>2040</v>
      </c>
      <c r="C49" t="s">
        <v>152</v>
      </c>
      <c r="D49" t="s">
        <v>170</v>
      </c>
      <c r="E49" t="s">
        <v>80</v>
      </c>
      <c r="F49">
        <v>2868625</v>
      </c>
    </row>
    <row r="50" spans="1:6">
      <c r="A50" s="26">
        <v>46</v>
      </c>
      <c r="B50">
        <v>2045</v>
      </c>
      <c r="C50" t="s">
        <v>152</v>
      </c>
      <c r="D50" t="s">
        <v>170</v>
      </c>
      <c r="E50" t="s">
        <v>80</v>
      </c>
      <c r="F50">
        <v>3615082</v>
      </c>
    </row>
    <row r="51" spans="1:6">
      <c r="A51" s="26">
        <v>47</v>
      </c>
      <c r="B51">
        <v>2050</v>
      </c>
      <c r="C51" t="s">
        <v>152</v>
      </c>
      <c r="D51" t="s">
        <v>170</v>
      </c>
      <c r="E51" t="s">
        <v>80</v>
      </c>
      <c r="F51">
        <v>4221738</v>
      </c>
    </row>
    <row r="52" spans="1:6">
      <c r="A52" s="26">
        <v>48</v>
      </c>
      <c r="B52">
        <v>2030</v>
      </c>
      <c r="C52" t="s">
        <v>152</v>
      </c>
      <c r="D52" t="s">
        <v>168</v>
      </c>
      <c r="E52" t="s">
        <v>80</v>
      </c>
      <c r="F52">
        <v>0</v>
      </c>
    </row>
    <row r="53" spans="1:6">
      <c r="A53" s="26">
        <v>49</v>
      </c>
      <c r="B53">
        <v>2035</v>
      </c>
      <c r="C53" t="s">
        <v>152</v>
      </c>
      <c r="D53" t="s">
        <v>168</v>
      </c>
      <c r="E53" t="s">
        <v>80</v>
      </c>
      <c r="F53">
        <v>0</v>
      </c>
    </row>
    <row r="54" spans="1:6">
      <c r="A54" s="26">
        <v>50</v>
      </c>
      <c r="B54">
        <v>2040</v>
      </c>
      <c r="C54" t="s">
        <v>152</v>
      </c>
      <c r="D54" t="s">
        <v>168</v>
      </c>
      <c r="E54" t="s">
        <v>80</v>
      </c>
      <c r="F54">
        <v>0</v>
      </c>
    </row>
    <row r="55" spans="1:6">
      <c r="A55" s="26">
        <v>51</v>
      </c>
      <c r="B55">
        <v>2045</v>
      </c>
      <c r="C55" t="s">
        <v>152</v>
      </c>
      <c r="D55" t="s">
        <v>168</v>
      </c>
      <c r="E55" t="s">
        <v>80</v>
      </c>
      <c r="F55">
        <v>7446</v>
      </c>
    </row>
    <row r="56" spans="1:6">
      <c r="A56" s="26">
        <v>52</v>
      </c>
      <c r="B56">
        <v>2050</v>
      </c>
      <c r="C56" t="s">
        <v>152</v>
      </c>
      <c r="D56" t="s">
        <v>168</v>
      </c>
      <c r="E56" t="s">
        <v>80</v>
      </c>
      <c r="F56">
        <v>6784</v>
      </c>
    </row>
    <row r="57" spans="1:6">
      <c r="A57" s="26">
        <v>53</v>
      </c>
      <c r="B57">
        <v>2020</v>
      </c>
      <c r="C57" t="s">
        <v>171</v>
      </c>
      <c r="D57" t="s">
        <v>167</v>
      </c>
      <c r="E57" t="s">
        <v>80</v>
      </c>
      <c r="F57">
        <v>0</v>
      </c>
    </row>
    <row r="58" spans="1:6">
      <c r="A58" s="26">
        <v>54</v>
      </c>
      <c r="B58">
        <v>2025</v>
      </c>
      <c r="C58" t="s">
        <v>171</v>
      </c>
      <c r="D58" t="s">
        <v>167</v>
      </c>
      <c r="E58" t="s">
        <v>80</v>
      </c>
      <c r="F58">
        <v>10000</v>
      </c>
    </row>
    <row r="59" spans="1:6">
      <c r="A59" s="26">
        <v>55</v>
      </c>
      <c r="B59">
        <v>2030</v>
      </c>
      <c r="C59" t="s">
        <v>171</v>
      </c>
      <c r="D59" t="s">
        <v>167</v>
      </c>
      <c r="E59" t="s">
        <v>80</v>
      </c>
      <c r="F59">
        <v>181216</v>
      </c>
    </row>
    <row r="60" spans="1:6">
      <c r="A60" s="26">
        <v>56</v>
      </c>
      <c r="B60">
        <v>2035</v>
      </c>
      <c r="C60" t="s">
        <v>171</v>
      </c>
      <c r="D60" t="s">
        <v>167</v>
      </c>
      <c r="E60" t="s">
        <v>80</v>
      </c>
      <c r="F60">
        <v>128376</v>
      </c>
    </row>
    <row r="61" spans="1:6">
      <c r="A61" s="26">
        <v>57</v>
      </c>
      <c r="B61">
        <v>2040</v>
      </c>
      <c r="C61" t="s">
        <v>171</v>
      </c>
      <c r="D61" t="s">
        <v>167</v>
      </c>
      <c r="E61" t="s">
        <v>80</v>
      </c>
      <c r="F61">
        <v>120326</v>
      </c>
    </row>
    <row r="62" spans="1:6">
      <c r="A62" s="26">
        <v>58</v>
      </c>
      <c r="B62">
        <v>2045</v>
      </c>
      <c r="C62" t="s">
        <v>171</v>
      </c>
      <c r="D62" t="s">
        <v>167</v>
      </c>
      <c r="E62" t="s">
        <v>80</v>
      </c>
      <c r="F62">
        <v>116658</v>
      </c>
    </row>
    <row r="63" spans="1:6">
      <c r="A63" s="26">
        <v>59</v>
      </c>
      <c r="B63">
        <v>2050</v>
      </c>
      <c r="C63" t="s">
        <v>171</v>
      </c>
      <c r="D63" t="s">
        <v>167</v>
      </c>
      <c r="E63" t="s">
        <v>80</v>
      </c>
      <c r="F63">
        <v>43345</v>
      </c>
    </row>
    <row r="64" spans="1:6">
      <c r="A64" s="26">
        <v>60</v>
      </c>
      <c r="B64">
        <v>2020</v>
      </c>
      <c r="C64" t="s">
        <v>171</v>
      </c>
      <c r="D64" t="s">
        <v>170</v>
      </c>
      <c r="E64" t="s">
        <v>80</v>
      </c>
      <c r="F64">
        <v>1087</v>
      </c>
    </row>
    <row r="65" spans="1:6">
      <c r="A65" s="26">
        <v>61</v>
      </c>
      <c r="B65">
        <v>2025</v>
      </c>
      <c r="C65" t="s">
        <v>171</v>
      </c>
      <c r="D65" t="s">
        <v>170</v>
      </c>
      <c r="E65" t="s">
        <v>80</v>
      </c>
      <c r="F65">
        <v>72537</v>
      </c>
    </row>
    <row r="66" spans="1:6">
      <c r="A66" s="26">
        <v>62</v>
      </c>
      <c r="B66">
        <v>2030</v>
      </c>
      <c r="C66" t="s">
        <v>171</v>
      </c>
      <c r="D66" t="s">
        <v>170</v>
      </c>
      <c r="E66" t="s">
        <v>80</v>
      </c>
      <c r="F66">
        <v>315091</v>
      </c>
    </row>
    <row r="67" spans="1:6">
      <c r="A67" s="26">
        <v>63</v>
      </c>
      <c r="B67">
        <v>2035</v>
      </c>
      <c r="C67" t="s">
        <v>171</v>
      </c>
      <c r="D67" t="s">
        <v>170</v>
      </c>
      <c r="E67" t="s">
        <v>80</v>
      </c>
      <c r="F67">
        <v>250416</v>
      </c>
    </row>
    <row r="68" spans="1:6">
      <c r="A68" s="26">
        <v>64</v>
      </c>
      <c r="B68">
        <v>2040</v>
      </c>
      <c r="C68" t="s">
        <v>171</v>
      </c>
      <c r="D68" t="s">
        <v>170</v>
      </c>
      <c r="E68" t="s">
        <v>80</v>
      </c>
      <c r="F68">
        <v>249681</v>
      </c>
    </row>
    <row r="69" spans="1:6">
      <c r="A69" s="26">
        <v>65</v>
      </c>
      <c r="B69">
        <v>2045</v>
      </c>
      <c r="C69" t="s">
        <v>171</v>
      </c>
      <c r="D69" t="s">
        <v>170</v>
      </c>
      <c r="E69" t="s">
        <v>80</v>
      </c>
      <c r="F69">
        <v>244339</v>
      </c>
    </row>
    <row r="70" spans="1:6">
      <c r="A70" s="26">
        <v>66</v>
      </c>
      <c r="B70">
        <v>2050</v>
      </c>
      <c r="C70" t="s">
        <v>171</v>
      </c>
      <c r="D70" t="s">
        <v>170</v>
      </c>
      <c r="E70" t="s">
        <v>80</v>
      </c>
      <c r="F70">
        <v>232469</v>
      </c>
    </row>
    <row r="71" spans="1:6">
      <c r="A71" s="26">
        <v>67</v>
      </c>
      <c r="B71">
        <v>2025</v>
      </c>
      <c r="C71" t="s">
        <v>171</v>
      </c>
      <c r="D71" t="s">
        <v>168</v>
      </c>
      <c r="E71" t="s">
        <v>80</v>
      </c>
      <c r="F71">
        <v>0</v>
      </c>
    </row>
    <row r="72" spans="1:6">
      <c r="A72" s="26">
        <v>68</v>
      </c>
      <c r="B72">
        <v>2030</v>
      </c>
      <c r="C72" t="s">
        <v>171</v>
      </c>
      <c r="D72" t="s">
        <v>168</v>
      </c>
      <c r="E72" t="s">
        <v>80</v>
      </c>
      <c r="F72">
        <v>0</v>
      </c>
    </row>
    <row r="73" spans="1:6">
      <c r="A73" s="26">
        <v>69</v>
      </c>
      <c r="B73">
        <v>2035</v>
      </c>
      <c r="C73" t="s">
        <v>171</v>
      </c>
      <c r="D73" t="s">
        <v>168</v>
      </c>
      <c r="E73" t="s">
        <v>80</v>
      </c>
      <c r="F73">
        <v>0</v>
      </c>
    </row>
    <row r="74" spans="1:6">
      <c r="A74" s="26">
        <v>70</v>
      </c>
      <c r="B74">
        <v>2040</v>
      </c>
      <c r="C74" t="s">
        <v>171</v>
      </c>
      <c r="D74" t="s">
        <v>168</v>
      </c>
      <c r="E74" t="s">
        <v>80</v>
      </c>
      <c r="F74">
        <v>0</v>
      </c>
    </row>
    <row r="75" spans="1:6">
      <c r="A75" s="26">
        <v>71</v>
      </c>
      <c r="B75">
        <v>2045</v>
      </c>
      <c r="C75" t="s">
        <v>171</v>
      </c>
      <c r="D75" t="s">
        <v>168</v>
      </c>
      <c r="E75" t="s">
        <v>80</v>
      </c>
      <c r="F75">
        <v>16763</v>
      </c>
    </row>
    <row r="76" spans="1:6">
      <c r="A76" s="26">
        <v>72</v>
      </c>
      <c r="B76">
        <v>2050</v>
      </c>
      <c r="C76" t="s">
        <v>171</v>
      </c>
      <c r="D76" t="s">
        <v>168</v>
      </c>
      <c r="E76" t="s">
        <v>80</v>
      </c>
      <c r="F76">
        <v>16774</v>
      </c>
    </row>
    <row r="77" spans="1:6">
      <c r="A77" s="26">
        <v>73</v>
      </c>
      <c r="B77">
        <v>2020</v>
      </c>
      <c r="C77" t="s">
        <v>172</v>
      </c>
      <c r="D77" t="s">
        <v>167</v>
      </c>
      <c r="E77" t="s">
        <v>80</v>
      </c>
      <c r="F77">
        <v>226242</v>
      </c>
    </row>
    <row r="78" spans="1:6">
      <c r="A78" s="26">
        <v>74</v>
      </c>
      <c r="B78">
        <v>2025</v>
      </c>
      <c r="C78" t="s">
        <v>172</v>
      </c>
      <c r="D78" t="s">
        <v>167</v>
      </c>
      <c r="E78" t="s">
        <v>80</v>
      </c>
      <c r="F78">
        <v>193618</v>
      </c>
    </row>
    <row r="79" spans="1:6">
      <c r="A79" s="26">
        <v>75</v>
      </c>
      <c r="B79">
        <v>2030</v>
      </c>
      <c r="C79" t="s">
        <v>172</v>
      </c>
      <c r="D79" t="s">
        <v>167</v>
      </c>
      <c r="E79" t="s">
        <v>80</v>
      </c>
      <c r="F79">
        <v>145517</v>
      </c>
    </row>
    <row r="80" spans="1:6">
      <c r="A80" s="26">
        <v>76</v>
      </c>
      <c r="B80">
        <v>2035</v>
      </c>
      <c r="C80" t="s">
        <v>172</v>
      </c>
      <c r="D80" t="s">
        <v>167</v>
      </c>
      <c r="E80" t="s">
        <v>80</v>
      </c>
      <c r="F80">
        <v>114225</v>
      </c>
    </row>
    <row r="81" spans="1:6">
      <c r="A81" s="26">
        <v>77</v>
      </c>
      <c r="B81">
        <v>2040</v>
      </c>
      <c r="C81" t="s">
        <v>172</v>
      </c>
      <c r="D81" t="s">
        <v>167</v>
      </c>
      <c r="E81" t="s">
        <v>80</v>
      </c>
      <c r="F81">
        <v>98945</v>
      </c>
    </row>
    <row r="82" spans="1:6">
      <c r="A82" s="26">
        <v>78</v>
      </c>
      <c r="B82">
        <v>2045</v>
      </c>
      <c r="C82" t="s">
        <v>172</v>
      </c>
      <c r="D82" t="s">
        <v>167</v>
      </c>
      <c r="E82" t="s">
        <v>80</v>
      </c>
      <c r="F82">
        <v>57591</v>
      </c>
    </row>
    <row r="83" spans="1:6">
      <c r="A83" s="26">
        <v>79</v>
      </c>
      <c r="B83">
        <v>2050</v>
      </c>
      <c r="C83" t="s">
        <v>172</v>
      </c>
      <c r="D83" t="s">
        <v>167</v>
      </c>
      <c r="E83" t="s">
        <v>80</v>
      </c>
      <c r="F83">
        <v>41279</v>
      </c>
    </row>
    <row r="84" spans="1:6">
      <c r="A84" s="26">
        <v>80</v>
      </c>
      <c r="B84">
        <v>2020</v>
      </c>
      <c r="C84" t="s">
        <v>172</v>
      </c>
      <c r="D84" t="s">
        <v>170</v>
      </c>
      <c r="E84" t="s">
        <v>80</v>
      </c>
      <c r="F84">
        <v>39330</v>
      </c>
    </row>
    <row r="85" spans="1:6">
      <c r="A85" s="26">
        <v>81</v>
      </c>
      <c r="B85">
        <v>2025</v>
      </c>
      <c r="C85" t="s">
        <v>172</v>
      </c>
      <c r="D85" t="s">
        <v>170</v>
      </c>
      <c r="E85" t="s">
        <v>80</v>
      </c>
      <c r="F85">
        <v>56779</v>
      </c>
    </row>
    <row r="86" spans="1:6">
      <c r="A86" s="26">
        <v>82</v>
      </c>
      <c r="B86">
        <v>2030</v>
      </c>
      <c r="C86" t="s">
        <v>172</v>
      </c>
      <c r="D86" t="s">
        <v>170</v>
      </c>
      <c r="E86" t="s">
        <v>80</v>
      </c>
      <c r="F86">
        <v>70638</v>
      </c>
    </row>
    <row r="87" spans="1:6">
      <c r="A87" s="26">
        <v>83</v>
      </c>
      <c r="B87">
        <v>2035</v>
      </c>
      <c r="C87" t="s">
        <v>172</v>
      </c>
      <c r="D87" t="s">
        <v>170</v>
      </c>
      <c r="E87" t="s">
        <v>80</v>
      </c>
      <c r="F87">
        <v>77531</v>
      </c>
    </row>
    <row r="88" spans="1:6">
      <c r="A88" s="26">
        <v>84</v>
      </c>
      <c r="B88">
        <v>2040</v>
      </c>
      <c r="C88" t="s">
        <v>172</v>
      </c>
      <c r="D88" t="s">
        <v>170</v>
      </c>
      <c r="E88" t="s">
        <v>80</v>
      </c>
      <c r="F88">
        <v>63708</v>
      </c>
    </row>
    <row r="89" spans="1:6">
      <c r="A89" s="26">
        <v>85</v>
      </c>
      <c r="B89">
        <v>2045</v>
      </c>
      <c r="C89" t="s">
        <v>172</v>
      </c>
      <c r="D89" t="s">
        <v>170</v>
      </c>
      <c r="E89" t="s">
        <v>80</v>
      </c>
      <c r="F89">
        <v>53869</v>
      </c>
    </row>
    <row r="90" spans="1:6">
      <c r="A90" s="26">
        <v>86</v>
      </c>
      <c r="B90">
        <v>2050</v>
      </c>
      <c r="C90" t="s">
        <v>172</v>
      </c>
      <c r="D90" t="s">
        <v>170</v>
      </c>
      <c r="E90" t="s">
        <v>80</v>
      </c>
      <c r="F90">
        <v>48416</v>
      </c>
    </row>
    <row r="91" spans="1:6">
      <c r="A91" s="26">
        <v>87</v>
      </c>
      <c r="B91">
        <v>2020</v>
      </c>
      <c r="C91" t="s">
        <v>172</v>
      </c>
      <c r="D91" t="s">
        <v>168</v>
      </c>
      <c r="E91" t="s">
        <v>80</v>
      </c>
      <c r="F91">
        <v>12352</v>
      </c>
    </row>
    <row r="92" spans="1:6">
      <c r="A92" s="26">
        <v>88</v>
      </c>
      <c r="B92">
        <v>2025</v>
      </c>
      <c r="C92" t="s">
        <v>172</v>
      </c>
      <c r="D92" t="s">
        <v>168</v>
      </c>
      <c r="E92" t="s">
        <v>80</v>
      </c>
      <c r="F92">
        <v>12557</v>
      </c>
    </row>
    <row r="93" spans="1:6">
      <c r="A93" s="26">
        <v>89</v>
      </c>
      <c r="B93">
        <v>2030</v>
      </c>
      <c r="C93" t="s">
        <v>172</v>
      </c>
      <c r="D93" t="s">
        <v>168</v>
      </c>
      <c r="E93" t="s">
        <v>80</v>
      </c>
      <c r="F93">
        <v>9207</v>
      </c>
    </row>
    <row r="94" spans="1:6">
      <c r="A94" s="26">
        <v>90</v>
      </c>
      <c r="B94">
        <v>2035</v>
      </c>
      <c r="C94" t="s">
        <v>172</v>
      </c>
      <c r="D94" t="s">
        <v>168</v>
      </c>
      <c r="E94" t="s">
        <v>80</v>
      </c>
      <c r="F94">
        <v>9251</v>
      </c>
    </row>
    <row r="95" spans="1:6">
      <c r="A95" s="26">
        <v>91</v>
      </c>
      <c r="B95">
        <v>2040</v>
      </c>
      <c r="C95" t="s">
        <v>172</v>
      </c>
      <c r="D95" t="s">
        <v>168</v>
      </c>
      <c r="E95" t="s">
        <v>80</v>
      </c>
      <c r="F95">
        <v>8025</v>
      </c>
    </row>
    <row r="96" spans="1:6">
      <c r="A96" s="26">
        <v>92</v>
      </c>
      <c r="B96">
        <v>2045</v>
      </c>
      <c r="C96" t="s">
        <v>172</v>
      </c>
      <c r="D96" t="s">
        <v>168</v>
      </c>
      <c r="E96" t="s">
        <v>80</v>
      </c>
      <c r="F96">
        <v>21208</v>
      </c>
    </row>
    <row r="97" spans="1:6">
      <c r="A97" s="26">
        <v>93</v>
      </c>
      <c r="B97">
        <v>2050</v>
      </c>
      <c r="C97" t="s">
        <v>172</v>
      </c>
      <c r="D97" t="s">
        <v>168</v>
      </c>
      <c r="E97" t="s">
        <v>80</v>
      </c>
      <c r="F97">
        <v>19026</v>
      </c>
    </row>
    <row r="98" spans="1:6">
      <c r="A98" s="26">
        <v>94</v>
      </c>
      <c r="B98">
        <v>2020</v>
      </c>
      <c r="C98" t="s">
        <v>173</v>
      </c>
      <c r="D98" t="s">
        <v>167</v>
      </c>
      <c r="E98" t="s">
        <v>80</v>
      </c>
      <c r="F98">
        <v>0</v>
      </c>
    </row>
    <row r="99" spans="1:6">
      <c r="A99" s="26">
        <v>95</v>
      </c>
      <c r="B99">
        <v>2025</v>
      </c>
      <c r="C99" t="s">
        <v>173</v>
      </c>
      <c r="D99" t="s">
        <v>167</v>
      </c>
      <c r="E99" t="s">
        <v>80</v>
      </c>
      <c r="F99">
        <v>0</v>
      </c>
    </row>
    <row r="100" spans="1:6">
      <c r="A100" s="26">
        <v>96</v>
      </c>
      <c r="B100">
        <v>2030</v>
      </c>
      <c r="C100" t="s">
        <v>173</v>
      </c>
      <c r="D100" t="s">
        <v>167</v>
      </c>
      <c r="E100" t="s">
        <v>80</v>
      </c>
      <c r="F100">
        <v>0</v>
      </c>
    </row>
    <row r="101" spans="1:6">
      <c r="A101" s="26">
        <v>97</v>
      </c>
      <c r="B101">
        <v>2035</v>
      </c>
      <c r="C101" t="s">
        <v>173</v>
      </c>
      <c r="D101" t="s">
        <v>167</v>
      </c>
      <c r="E101" t="s">
        <v>80</v>
      </c>
      <c r="F101">
        <v>0</v>
      </c>
    </row>
    <row r="102" spans="1:6">
      <c r="A102" s="26">
        <v>98</v>
      </c>
      <c r="B102">
        <v>2040</v>
      </c>
      <c r="C102" t="s">
        <v>173</v>
      </c>
      <c r="D102" t="s">
        <v>167</v>
      </c>
      <c r="E102" t="s">
        <v>80</v>
      </c>
      <c r="F102">
        <v>0</v>
      </c>
    </row>
    <row r="103" spans="1:6">
      <c r="A103" s="26">
        <v>99</v>
      </c>
      <c r="B103">
        <v>2045</v>
      </c>
      <c r="C103" t="s">
        <v>173</v>
      </c>
      <c r="D103" t="s">
        <v>167</v>
      </c>
      <c r="E103" t="s">
        <v>80</v>
      </c>
      <c r="F103">
        <v>0</v>
      </c>
    </row>
    <row r="104" spans="1:6">
      <c r="A104" s="26">
        <v>100</v>
      </c>
      <c r="B104">
        <v>2050</v>
      </c>
      <c r="C104" t="s">
        <v>173</v>
      </c>
      <c r="D104" t="s">
        <v>167</v>
      </c>
      <c r="E104" t="s">
        <v>80</v>
      </c>
      <c r="F104">
        <v>0</v>
      </c>
    </row>
    <row r="105" spans="1:6">
      <c r="A105" s="26">
        <v>101</v>
      </c>
      <c r="B105">
        <v>2020</v>
      </c>
      <c r="C105" t="s">
        <v>173</v>
      </c>
      <c r="D105" t="s">
        <v>170</v>
      </c>
      <c r="E105" t="s">
        <v>80</v>
      </c>
      <c r="F105">
        <v>223470</v>
      </c>
    </row>
    <row r="106" spans="1:6">
      <c r="A106" s="26">
        <v>102</v>
      </c>
      <c r="B106">
        <v>2025</v>
      </c>
      <c r="C106" t="s">
        <v>173</v>
      </c>
      <c r="D106" t="s">
        <v>170</v>
      </c>
      <c r="E106" t="s">
        <v>80</v>
      </c>
      <c r="F106">
        <v>799266</v>
      </c>
    </row>
    <row r="107" spans="1:6">
      <c r="A107" s="26">
        <v>103</v>
      </c>
      <c r="B107">
        <v>2030</v>
      </c>
      <c r="C107" t="s">
        <v>173</v>
      </c>
      <c r="D107" t="s">
        <v>170</v>
      </c>
      <c r="E107" t="s">
        <v>80</v>
      </c>
      <c r="F107">
        <v>2437277</v>
      </c>
    </row>
    <row r="108" spans="1:6">
      <c r="A108" s="26">
        <v>104</v>
      </c>
      <c r="B108">
        <v>2035</v>
      </c>
      <c r="C108" t="s">
        <v>173</v>
      </c>
      <c r="D108" t="s">
        <v>170</v>
      </c>
      <c r="E108" t="s">
        <v>80</v>
      </c>
      <c r="F108">
        <v>1903683</v>
      </c>
    </row>
    <row r="109" spans="1:6">
      <c r="A109" s="26">
        <v>105</v>
      </c>
      <c r="B109">
        <v>2040</v>
      </c>
      <c r="C109" t="s">
        <v>173</v>
      </c>
      <c r="D109" t="s">
        <v>170</v>
      </c>
      <c r="E109" t="s">
        <v>80</v>
      </c>
      <c r="F109">
        <v>1670477</v>
      </c>
    </row>
    <row r="110" spans="1:6">
      <c r="A110" s="26">
        <v>106</v>
      </c>
      <c r="B110">
        <v>2045</v>
      </c>
      <c r="C110" t="s">
        <v>173</v>
      </c>
      <c r="D110" t="s">
        <v>170</v>
      </c>
      <c r="E110" t="s">
        <v>80</v>
      </c>
      <c r="F110">
        <v>1529251</v>
      </c>
    </row>
    <row r="111" spans="1:6">
      <c r="A111" s="26">
        <v>107</v>
      </c>
      <c r="B111">
        <v>2050</v>
      </c>
      <c r="C111" t="s">
        <v>173</v>
      </c>
      <c r="D111" t="s">
        <v>170</v>
      </c>
      <c r="E111" t="s">
        <v>80</v>
      </c>
      <c r="F111">
        <v>1380630</v>
      </c>
    </row>
    <row r="112" spans="1:6">
      <c r="A112" s="26">
        <v>108</v>
      </c>
      <c r="B112">
        <v>2020</v>
      </c>
      <c r="C112" t="s">
        <v>173</v>
      </c>
      <c r="D112" t="s">
        <v>168</v>
      </c>
      <c r="E112" t="s">
        <v>80</v>
      </c>
      <c r="F112">
        <v>0</v>
      </c>
    </row>
    <row r="113" spans="1:6">
      <c r="A113" s="26">
        <v>109</v>
      </c>
      <c r="B113">
        <v>2025</v>
      </c>
      <c r="C113" t="s">
        <v>173</v>
      </c>
      <c r="D113" t="s">
        <v>168</v>
      </c>
      <c r="E113" t="s">
        <v>80</v>
      </c>
      <c r="F113">
        <v>41625</v>
      </c>
    </row>
    <row r="114" spans="1:6">
      <c r="A114" s="26">
        <v>110</v>
      </c>
      <c r="B114">
        <v>2030</v>
      </c>
      <c r="C114" t="s">
        <v>173</v>
      </c>
      <c r="D114" t="s">
        <v>168</v>
      </c>
      <c r="E114" t="s">
        <v>80</v>
      </c>
      <c r="F114">
        <v>103679</v>
      </c>
    </row>
    <row r="115" spans="1:6">
      <c r="A115" s="26">
        <v>111</v>
      </c>
      <c r="B115">
        <v>2035</v>
      </c>
      <c r="C115" t="s">
        <v>173</v>
      </c>
      <c r="D115" t="s">
        <v>168</v>
      </c>
      <c r="E115" t="s">
        <v>80</v>
      </c>
      <c r="F115">
        <v>58039</v>
      </c>
    </row>
    <row r="116" spans="1:6">
      <c r="A116" s="26">
        <v>112</v>
      </c>
      <c r="B116">
        <v>2040</v>
      </c>
      <c r="C116" t="s">
        <v>173</v>
      </c>
      <c r="D116" t="s">
        <v>168</v>
      </c>
      <c r="E116" t="s">
        <v>80</v>
      </c>
      <c r="F116">
        <v>50941</v>
      </c>
    </row>
    <row r="117" spans="1:6">
      <c r="A117" s="26">
        <v>113</v>
      </c>
      <c r="B117">
        <v>2045</v>
      </c>
      <c r="C117" t="s">
        <v>173</v>
      </c>
      <c r="D117" t="s">
        <v>168</v>
      </c>
      <c r="E117" t="s">
        <v>80</v>
      </c>
      <c r="F117">
        <v>55002</v>
      </c>
    </row>
    <row r="118" spans="1:6">
      <c r="A118" s="26">
        <v>114</v>
      </c>
      <c r="B118">
        <v>2050</v>
      </c>
      <c r="C118" t="s">
        <v>173</v>
      </c>
      <c r="D118" t="s">
        <v>168</v>
      </c>
      <c r="E118" t="s">
        <v>80</v>
      </c>
      <c r="F118">
        <v>49670</v>
      </c>
    </row>
    <row r="119" spans="1:6">
      <c r="A119" s="26">
        <v>115</v>
      </c>
      <c r="B119">
        <v>2020</v>
      </c>
      <c r="C119" t="s">
        <v>166</v>
      </c>
      <c r="D119" t="s">
        <v>174</v>
      </c>
      <c r="E119" t="s">
        <v>154</v>
      </c>
      <c r="F119">
        <v>5326</v>
      </c>
    </row>
    <row r="120" spans="1:6">
      <c r="A120" s="26">
        <v>116</v>
      </c>
      <c r="B120">
        <v>2025</v>
      </c>
      <c r="C120" t="s">
        <v>166</v>
      </c>
      <c r="D120" t="s">
        <v>174</v>
      </c>
      <c r="E120" t="s">
        <v>154</v>
      </c>
      <c r="F120">
        <v>6082</v>
      </c>
    </row>
    <row r="121" spans="1:6">
      <c r="A121" s="26">
        <v>117</v>
      </c>
      <c r="B121">
        <v>2030</v>
      </c>
      <c r="C121" t="s">
        <v>166</v>
      </c>
      <c r="D121" t="s">
        <v>174</v>
      </c>
      <c r="E121" t="s">
        <v>154</v>
      </c>
      <c r="F121">
        <v>14067</v>
      </c>
    </row>
    <row r="122" spans="1:6">
      <c r="A122" s="26">
        <v>118</v>
      </c>
      <c r="B122">
        <v>2035</v>
      </c>
      <c r="C122" t="s">
        <v>166</v>
      </c>
      <c r="D122" t="s">
        <v>174</v>
      </c>
      <c r="E122" t="s">
        <v>154</v>
      </c>
      <c r="F122">
        <v>28529</v>
      </c>
    </row>
    <row r="123" spans="1:6">
      <c r="A123" s="26">
        <v>119</v>
      </c>
      <c r="B123">
        <v>2040</v>
      </c>
      <c r="C123" t="s">
        <v>166</v>
      </c>
      <c r="D123" t="s">
        <v>174</v>
      </c>
      <c r="E123" t="s">
        <v>154</v>
      </c>
      <c r="F123">
        <v>15281</v>
      </c>
    </row>
    <row r="124" spans="1:6">
      <c r="A124" s="26">
        <v>120</v>
      </c>
      <c r="B124">
        <v>2045</v>
      </c>
      <c r="C124" t="s">
        <v>166</v>
      </c>
      <c r="D124" t="s">
        <v>174</v>
      </c>
      <c r="E124" t="s">
        <v>154</v>
      </c>
      <c r="F124">
        <v>4705</v>
      </c>
    </row>
    <row r="125" spans="1:6">
      <c r="A125" s="26">
        <v>121</v>
      </c>
      <c r="B125">
        <v>2050</v>
      </c>
      <c r="C125" t="s">
        <v>166</v>
      </c>
      <c r="D125" t="s">
        <v>174</v>
      </c>
      <c r="E125" t="s">
        <v>154</v>
      </c>
      <c r="F125">
        <v>1974</v>
      </c>
    </row>
    <row r="126" spans="1:6">
      <c r="A126" s="26">
        <v>122</v>
      </c>
      <c r="B126">
        <v>2035</v>
      </c>
      <c r="C126" t="s">
        <v>166</v>
      </c>
      <c r="D126" t="s">
        <v>175</v>
      </c>
      <c r="E126" t="s">
        <v>154</v>
      </c>
      <c r="F126">
        <v>2349</v>
      </c>
    </row>
    <row r="127" spans="1:6">
      <c r="A127" s="26">
        <v>123</v>
      </c>
      <c r="B127">
        <v>2040</v>
      </c>
      <c r="C127" t="s">
        <v>166</v>
      </c>
      <c r="D127" t="s">
        <v>175</v>
      </c>
      <c r="E127" t="s">
        <v>154</v>
      </c>
      <c r="F127">
        <v>2478</v>
      </c>
    </row>
    <row r="128" spans="1:6">
      <c r="A128" s="26">
        <v>124</v>
      </c>
      <c r="B128">
        <v>2045</v>
      </c>
      <c r="C128" t="s">
        <v>166</v>
      </c>
      <c r="D128" t="s">
        <v>175</v>
      </c>
      <c r="E128" t="s">
        <v>154</v>
      </c>
      <c r="F128">
        <v>2600</v>
      </c>
    </row>
    <row r="129" spans="1:6">
      <c r="A129" s="26">
        <v>125</v>
      </c>
      <c r="B129">
        <v>2050</v>
      </c>
      <c r="C129" t="s">
        <v>166</v>
      </c>
      <c r="D129" t="s">
        <v>175</v>
      </c>
      <c r="E129" t="s">
        <v>154</v>
      </c>
      <c r="F129">
        <v>268</v>
      </c>
    </row>
    <row r="130" spans="1:6">
      <c r="A130" s="26">
        <v>126</v>
      </c>
      <c r="B130">
        <v>2045</v>
      </c>
      <c r="C130" t="s">
        <v>166</v>
      </c>
      <c r="D130" t="s">
        <v>176</v>
      </c>
      <c r="E130" t="s">
        <v>154</v>
      </c>
      <c r="F130">
        <v>0</v>
      </c>
    </row>
    <row r="131" spans="1:6">
      <c r="A131" s="26">
        <v>127</v>
      </c>
      <c r="B131">
        <v>2050</v>
      </c>
      <c r="C131" t="s">
        <v>166</v>
      </c>
      <c r="D131" t="s">
        <v>176</v>
      </c>
      <c r="E131" t="s">
        <v>154</v>
      </c>
      <c r="F131">
        <v>0</v>
      </c>
    </row>
    <row r="132" spans="1:6">
      <c r="A132" s="26">
        <v>128</v>
      </c>
      <c r="B132">
        <v>2020</v>
      </c>
      <c r="C132" t="s">
        <v>169</v>
      </c>
      <c r="D132" t="s">
        <v>174</v>
      </c>
      <c r="E132" t="s">
        <v>154</v>
      </c>
      <c r="F132">
        <v>1322251</v>
      </c>
    </row>
    <row r="133" spans="1:6">
      <c r="A133" s="26">
        <v>129</v>
      </c>
      <c r="B133">
        <v>2025</v>
      </c>
      <c r="C133" t="s">
        <v>169</v>
      </c>
      <c r="D133" t="s">
        <v>174</v>
      </c>
      <c r="E133" t="s">
        <v>154</v>
      </c>
      <c r="F133">
        <v>1471484</v>
      </c>
    </row>
    <row r="134" spans="1:6">
      <c r="A134" s="26">
        <v>130</v>
      </c>
      <c r="B134">
        <v>2030</v>
      </c>
      <c r="C134" t="s">
        <v>169</v>
      </c>
      <c r="D134" t="s">
        <v>174</v>
      </c>
      <c r="E134" t="s">
        <v>154</v>
      </c>
      <c r="F134">
        <v>883824</v>
      </c>
    </row>
    <row r="135" spans="1:6">
      <c r="A135" s="26">
        <v>131</v>
      </c>
      <c r="B135">
        <v>2035</v>
      </c>
      <c r="C135" t="s">
        <v>169</v>
      </c>
      <c r="D135" t="s">
        <v>174</v>
      </c>
      <c r="E135" t="s">
        <v>154</v>
      </c>
      <c r="F135">
        <v>905549</v>
      </c>
    </row>
    <row r="136" spans="1:6">
      <c r="A136" s="26">
        <v>132</v>
      </c>
      <c r="B136">
        <v>2040</v>
      </c>
      <c r="C136" t="s">
        <v>169</v>
      </c>
      <c r="D136" t="s">
        <v>174</v>
      </c>
      <c r="E136" t="s">
        <v>154</v>
      </c>
      <c r="F136">
        <v>919689</v>
      </c>
    </row>
    <row r="137" spans="1:6">
      <c r="A137" s="26">
        <v>133</v>
      </c>
      <c r="B137">
        <v>2045</v>
      </c>
      <c r="C137" t="s">
        <v>169</v>
      </c>
      <c r="D137" t="s">
        <v>174</v>
      </c>
      <c r="E137" t="s">
        <v>154</v>
      </c>
      <c r="F137">
        <v>893516</v>
      </c>
    </row>
    <row r="138" spans="1:6">
      <c r="A138" s="26">
        <v>134</v>
      </c>
      <c r="B138">
        <v>2050</v>
      </c>
      <c r="C138" t="s">
        <v>169</v>
      </c>
      <c r="D138" t="s">
        <v>174</v>
      </c>
      <c r="E138" t="s">
        <v>154</v>
      </c>
      <c r="F138">
        <v>801890</v>
      </c>
    </row>
    <row r="139" spans="1:6">
      <c r="A139" s="26">
        <v>135</v>
      </c>
      <c r="B139">
        <v>2020</v>
      </c>
      <c r="C139" t="s">
        <v>169</v>
      </c>
      <c r="D139" t="s">
        <v>175</v>
      </c>
      <c r="E139" t="s">
        <v>154</v>
      </c>
      <c r="F139">
        <v>613474</v>
      </c>
    </row>
    <row r="140" spans="1:6">
      <c r="A140" s="26">
        <v>136</v>
      </c>
      <c r="B140">
        <v>2025</v>
      </c>
      <c r="C140" t="s">
        <v>169</v>
      </c>
      <c r="D140" t="s">
        <v>175</v>
      </c>
      <c r="E140" t="s">
        <v>154</v>
      </c>
      <c r="F140">
        <v>450662</v>
      </c>
    </row>
    <row r="141" spans="1:6">
      <c r="A141" s="26">
        <v>137</v>
      </c>
      <c r="B141">
        <v>2030</v>
      </c>
      <c r="C141" t="s">
        <v>169</v>
      </c>
      <c r="D141" t="s">
        <v>175</v>
      </c>
      <c r="E141" t="s">
        <v>154</v>
      </c>
      <c r="F141">
        <v>214774</v>
      </c>
    </row>
    <row r="142" spans="1:6">
      <c r="A142" s="26">
        <v>138</v>
      </c>
      <c r="B142">
        <v>2035</v>
      </c>
      <c r="C142" t="s">
        <v>169</v>
      </c>
      <c r="D142" t="s">
        <v>175</v>
      </c>
      <c r="E142" t="s">
        <v>154</v>
      </c>
      <c r="F142">
        <v>178665</v>
      </c>
    </row>
    <row r="143" spans="1:6">
      <c r="A143" s="26">
        <v>139</v>
      </c>
      <c r="B143">
        <v>2040</v>
      </c>
      <c r="C143" t="s">
        <v>169</v>
      </c>
      <c r="D143" t="s">
        <v>175</v>
      </c>
      <c r="E143" t="s">
        <v>154</v>
      </c>
      <c r="F143">
        <v>118786</v>
      </c>
    </row>
    <row r="144" spans="1:6">
      <c r="A144" s="26">
        <v>140</v>
      </c>
      <c r="B144">
        <v>2045</v>
      </c>
      <c r="C144" t="s">
        <v>169</v>
      </c>
      <c r="D144" t="s">
        <v>175</v>
      </c>
      <c r="E144" t="s">
        <v>154</v>
      </c>
      <c r="F144">
        <v>68000</v>
      </c>
    </row>
    <row r="145" spans="1:6">
      <c r="A145" s="26">
        <v>141</v>
      </c>
      <c r="B145">
        <v>2050</v>
      </c>
      <c r="C145" t="s">
        <v>169</v>
      </c>
      <c r="D145" t="s">
        <v>175</v>
      </c>
      <c r="E145" t="s">
        <v>154</v>
      </c>
      <c r="F145">
        <v>56478</v>
      </c>
    </row>
    <row r="146" spans="1:6">
      <c r="A146" s="26">
        <v>142</v>
      </c>
      <c r="B146">
        <v>2020</v>
      </c>
      <c r="C146" t="s">
        <v>169</v>
      </c>
      <c r="D146" t="s">
        <v>176</v>
      </c>
      <c r="E146" t="s">
        <v>154</v>
      </c>
      <c r="F146">
        <v>106082</v>
      </c>
    </row>
    <row r="147" spans="1:6">
      <c r="A147" s="26">
        <v>143</v>
      </c>
      <c r="B147">
        <v>2025</v>
      </c>
      <c r="C147" t="s">
        <v>169</v>
      </c>
      <c r="D147" t="s">
        <v>176</v>
      </c>
      <c r="E147" t="s">
        <v>154</v>
      </c>
      <c r="F147">
        <v>126872</v>
      </c>
    </row>
    <row r="148" spans="1:6">
      <c r="A148" s="26">
        <v>144</v>
      </c>
      <c r="B148">
        <v>2030</v>
      </c>
      <c r="C148" t="s">
        <v>169</v>
      </c>
      <c r="D148" t="s">
        <v>176</v>
      </c>
      <c r="E148" t="s">
        <v>154</v>
      </c>
      <c r="F148">
        <v>67813</v>
      </c>
    </row>
    <row r="149" spans="1:6">
      <c r="A149" s="26">
        <v>145</v>
      </c>
      <c r="B149">
        <v>2035</v>
      </c>
      <c r="C149" t="s">
        <v>169</v>
      </c>
      <c r="D149" t="s">
        <v>176</v>
      </c>
      <c r="E149" t="s">
        <v>154</v>
      </c>
      <c r="F149">
        <v>48992</v>
      </c>
    </row>
    <row r="150" spans="1:6">
      <c r="A150" s="26">
        <v>146</v>
      </c>
      <c r="B150">
        <v>2040</v>
      </c>
      <c r="C150" t="s">
        <v>169</v>
      </c>
      <c r="D150" t="s">
        <v>176</v>
      </c>
      <c r="E150" t="s">
        <v>154</v>
      </c>
      <c r="F150">
        <v>15969</v>
      </c>
    </row>
    <row r="151" spans="1:6">
      <c r="A151" s="26">
        <v>147</v>
      </c>
      <c r="B151">
        <v>2045</v>
      </c>
      <c r="C151" t="s">
        <v>169</v>
      </c>
      <c r="D151" t="s">
        <v>176</v>
      </c>
      <c r="E151" t="s">
        <v>154</v>
      </c>
      <c r="F151">
        <v>31285</v>
      </c>
    </row>
    <row r="152" spans="1:6">
      <c r="A152" s="26">
        <v>148</v>
      </c>
      <c r="B152">
        <v>2050</v>
      </c>
      <c r="C152" t="s">
        <v>169</v>
      </c>
      <c r="D152" t="s">
        <v>176</v>
      </c>
      <c r="E152" t="s">
        <v>154</v>
      </c>
      <c r="F152">
        <v>23839</v>
      </c>
    </row>
    <row r="153" spans="1:6">
      <c r="A153" s="26">
        <v>149</v>
      </c>
      <c r="B153">
        <v>2020</v>
      </c>
      <c r="C153" t="s">
        <v>152</v>
      </c>
      <c r="D153" t="s">
        <v>174</v>
      </c>
      <c r="E153" t="s">
        <v>154</v>
      </c>
      <c r="F153">
        <v>62104</v>
      </c>
    </row>
    <row r="154" spans="1:6">
      <c r="A154" s="26">
        <v>150</v>
      </c>
      <c r="B154">
        <v>2025</v>
      </c>
      <c r="C154" t="s">
        <v>152</v>
      </c>
      <c r="D154" t="s">
        <v>174</v>
      </c>
      <c r="E154" t="s">
        <v>154</v>
      </c>
      <c r="F154">
        <v>177950</v>
      </c>
    </row>
    <row r="155" spans="1:6">
      <c r="A155" s="26">
        <v>151</v>
      </c>
      <c r="B155">
        <v>2030</v>
      </c>
      <c r="C155" t="s">
        <v>152</v>
      </c>
      <c r="D155" t="s">
        <v>174</v>
      </c>
      <c r="E155" t="s">
        <v>154</v>
      </c>
      <c r="F155">
        <v>359744</v>
      </c>
    </row>
    <row r="156" spans="1:6">
      <c r="A156" s="26">
        <v>152</v>
      </c>
      <c r="B156">
        <v>2035</v>
      </c>
      <c r="C156" t="s">
        <v>152</v>
      </c>
      <c r="D156" t="s">
        <v>174</v>
      </c>
      <c r="E156" t="s">
        <v>154</v>
      </c>
      <c r="F156">
        <v>339004</v>
      </c>
    </row>
    <row r="157" spans="1:6">
      <c r="A157" s="26">
        <v>153</v>
      </c>
      <c r="B157">
        <v>2040</v>
      </c>
      <c r="C157" t="s">
        <v>152</v>
      </c>
      <c r="D157" t="s">
        <v>174</v>
      </c>
      <c r="E157" t="s">
        <v>154</v>
      </c>
      <c r="F157">
        <v>310108</v>
      </c>
    </row>
    <row r="158" spans="1:6">
      <c r="A158" s="26">
        <v>154</v>
      </c>
      <c r="B158">
        <v>2045</v>
      </c>
      <c r="C158" t="s">
        <v>152</v>
      </c>
      <c r="D158" t="s">
        <v>174</v>
      </c>
      <c r="E158" t="s">
        <v>154</v>
      </c>
      <c r="F158">
        <v>320256</v>
      </c>
    </row>
    <row r="159" spans="1:6">
      <c r="A159" s="26">
        <v>155</v>
      </c>
      <c r="B159">
        <v>2050</v>
      </c>
      <c r="C159" t="s">
        <v>152</v>
      </c>
      <c r="D159" t="s">
        <v>174</v>
      </c>
      <c r="E159" t="s">
        <v>154</v>
      </c>
      <c r="F159">
        <v>342873</v>
      </c>
    </row>
    <row r="160" spans="1:6">
      <c r="A160" s="26">
        <v>156</v>
      </c>
      <c r="B160">
        <v>2020</v>
      </c>
      <c r="C160" t="s">
        <v>152</v>
      </c>
      <c r="D160" t="s">
        <v>175</v>
      </c>
      <c r="E160" t="s">
        <v>154</v>
      </c>
      <c r="F160">
        <v>30976</v>
      </c>
    </row>
    <row r="161" spans="1:6">
      <c r="A161" s="26">
        <v>157</v>
      </c>
      <c r="B161">
        <v>2025</v>
      </c>
      <c r="C161" t="s">
        <v>152</v>
      </c>
      <c r="D161" t="s">
        <v>175</v>
      </c>
      <c r="E161" t="s">
        <v>154</v>
      </c>
      <c r="F161">
        <v>362551</v>
      </c>
    </row>
    <row r="162" spans="1:6">
      <c r="A162" s="26">
        <v>158</v>
      </c>
      <c r="B162">
        <v>2030</v>
      </c>
      <c r="C162" t="s">
        <v>152</v>
      </c>
      <c r="D162" t="s">
        <v>175</v>
      </c>
      <c r="E162" t="s">
        <v>154</v>
      </c>
      <c r="F162">
        <v>867583</v>
      </c>
    </row>
    <row r="163" spans="1:6">
      <c r="A163" s="26">
        <v>159</v>
      </c>
      <c r="B163">
        <v>2035</v>
      </c>
      <c r="C163" t="s">
        <v>152</v>
      </c>
      <c r="D163" t="s">
        <v>175</v>
      </c>
      <c r="E163" t="s">
        <v>154</v>
      </c>
      <c r="F163">
        <v>1014493</v>
      </c>
    </row>
    <row r="164" spans="1:6">
      <c r="A164" s="26">
        <v>160</v>
      </c>
      <c r="B164">
        <v>2040</v>
      </c>
      <c r="C164" t="s">
        <v>152</v>
      </c>
      <c r="D164" t="s">
        <v>175</v>
      </c>
      <c r="E164" t="s">
        <v>154</v>
      </c>
      <c r="F164">
        <v>1083995</v>
      </c>
    </row>
    <row r="165" spans="1:6">
      <c r="A165" s="26">
        <v>161</v>
      </c>
      <c r="B165">
        <v>2045</v>
      </c>
      <c r="C165" t="s">
        <v>152</v>
      </c>
      <c r="D165" t="s">
        <v>175</v>
      </c>
      <c r="E165" t="s">
        <v>154</v>
      </c>
      <c r="F165">
        <v>1266499</v>
      </c>
    </row>
    <row r="166" spans="1:6">
      <c r="A166" s="26">
        <v>162</v>
      </c>
      <c r="B166">
        <v>2050</v>
      </c>
      <c r="C166" t="s">
        <v>152</v>
      </c>
      <c r="D166" t="s">
        <v>175</v>
      </c>
      <c r="E166" t="s">
        <v>154</v>
      </c>
      <c r="F166">
        <v>1321081</v>
      </c>
    </row>
    <row r="167" spans="1:6">
      <c r="A167" s="26">
        <v>163</v>
      </c>
      <c r="B167">
        <v>2030</v>
      </c>
      <c r="C167" t="s">
        <v>152</v>
      </c>
      <c r="D167" t="s">
        <v>176</v>
      </c>
      <c r="E167" t="s">
        <v>154</v>
      </c>
      <c r="F167">
        <v>11058</v>
      </c>
    </row>
    <row r="168" spans="1:6">
      <c r="A168" s="26">
        <v>164</v>
      </c>
      <c r="B168">
        <v>2035</v>
      </c>
      <c r="C168" t="s">
        <v>152</v>
      </c>
      <c r="D168" t="s">
        <v>176</v>
      </c>
      <c r="E168" t="s">
        <v>154</v>
      </c>
      <c r="F168">
        <v>25921</v>
      </c>
    </row>
    <row r="169" spans="1:6">
      <c r="A169" s="26">
        <v>165</v>
      </c>
      <c r="B169">
        <v>2040</v>
      </c>
      <c r="C169" t="s">
        <v>152</v>
      </c>
      <c r="D169" t="s">
        <v>176</v>
      </c>
      <c r="E169" t="s">
        <v>154</v>
      </c>
      <c r="F169">
        <v>32310</v>
      </c>
    </row>
    <row r="170" spans="1:6">
      <c r="A170" s="26">
        <v>166</v>
      </c>
      <c r="B170">
        <v>2045</v>
      </c>
      <c r="C170" t="s">
        <v>152</v>
      </c>
      <c r="D170" t="s">
        <v>176</v>
      </c>
      <c r="E170" t="s">
        <v>154</v>
      </c>
      <c r="F170">
        <v>36393</v>
      </c>
    </row>
    <row r="171" spans="1:6">
      <c r="A171" s="26">
        <v>167</v>
      </c>
      <c r="B171">
        <v>2050</v>
      </c>
      <c r="C171" t="s">
        <v>152</v>
      </c>
      <c r="D171" t="s">
        <v>176</v>
      </c>
      <c r="E171" t="s">
        <v>154</v>
      </c>
      <c r="F171">
        <v>34692</v>
      </c>
    </row>
    <row r="172" spans="1:6">
      <c r="A172" s="26">
        <v>168</v>
      </c>
      <c r="B172">
        <v>2020</v>
      </c>
      <c r="C172" t="s">
        <v>171</v>
      </c>
      <c r="D172" t="s">
        <v>174</v>
      </c>
      <c r="E172" t="s">
        <v>154</v>
      </c>
      <c r="F172">
        <v>2944</v>
      </c>
    </row>
    <row r="173" spans="1:6">
      <c r="A173" s="26">
        <v>169</v>
      </c>
      <c r="B173">
        <v>2025</v>
      </c>
      <c r="C173" t="s">
        <v>171</v>
      </c>
      <c r="D173" t="s">
        <v>174</v>
      </c>
      <c r="E173" t="s">
        <v>154</v>
      </c>
      <c r="F173">
        <v>25960</v>
      </c>
    </row>
    <row r="174" spans="1:6">
      <c r="A174" s="26">
        <v>170</v>
      </c>
      <c r="B174">
        <v>2030</v>
      </c>
      <c r="C174" t="s">
        <v>171</v>
      </c>
      <c r="D174" t="s">
        <v>174</v>
      </c>
      <c r="E174" t="s">
        <v>154</v>
      </c>
      <c r="F174">
        <v>59093</v>
      </c>
    </row>
    <row r="175" spans="1:6">
      <c r="A175" s="26">
        <v>171</v>
      </c>
      <c r="B175">
        <v>2035</v>
      </c>
      <c r="C175" t="s">
        <v>171</v>
      </c>
      <c r="D175" t="s">
        <v>174</v>
      </c>
      <c r="E175" t="s">
        <v>154</v>
      </c>
      <c r="F175">
        <v>62462</v>
      </c>
    </row>
    <row r="176" spans="1:6">
      <c r="A176" s="26">
        <v>172</v>
      </c>
      <c r="B176">
        <v>2040</v>
      </c>
      <c r="C176" t="s">
        <v>171</v>
      </c>
      <c r="D176" t="s">
        <v>174</v>
      </c>
      <c r="E176" t="s">
        <v>154</v>
      </c>
      <c r="F176">
        <v>43846</v>
      </c>
    </row>
    <row r="177" spans="1:6">
      <c r="A177" s="26">
        <v>173</v>
      </c>
      <c r="B177">
        <v>2045</v>
      </c>
      <c r="C177" t="s">
        <v>171</v>
      </c>
      <c r="D177" t="s">
        <v>174</v>
      </c>
      <c r="E177" t="s">
        <v>154</v>
      </c>
      <c r="F177">
        <v>27457</v>
      </c>
    </row>
    <row r="178" spans="1:6">
      <c r="A178" s="26">
        <v>174</v>
      </c>
      <c r="B178">
        <v>2050</v>
      </c>
      <c r="C178" t="s">
        <v>171</v>
      </c>
      <c r="D178" t="s">
        <v>174</v>
      </c>
      <c r="E178" t="s">
        <v>154</v>
      </c>
      <c r="F178">
        <v>28198</v>
      </c>
    </row>
    <row r="179" spans="1:6">
      <c r="A179" s="26">
        <v>175</v>
      </c>
      <c r="B179">
        <v>2020</v>
      </c>
      <c r="C179" t="s">
        <v>171</v>
      </c>
      <c r="D179" t="s">
        <v>175</v>
      </c>
      <c r="E179" t="s">
        <v>154</v>
      </c>
      <c r="F179">
        <v>0</v>
      </c>
    </row>
    <row r="180" spans="1:6">
      <c r="A180" s="26">
        <v>176</v>
      </c>
      <c r="B180">
        <v>2025</v>
      </c>
      <c r="C180" t="s">
        <v>171</v>
      </c>
      <c r="D180" t="s">
        <v>175</v>
      </c>
      <c r="E180" t="s">
        <v>154</v>
      </c>
      <c r="F180">
        <v>731</v>
      </c>
    </row>
    <row r="181" spans="1:6">
      <c r="A181" s="26">
        <v>177</v>
      </c>
      <c r="B181">
        <v>2030</v>
      </c>
      <c r="C181" t="s">
        <v>171</v>
      </c>
      <c r="D181" t="s">
        <v>175</v>
      </c>
      <c r="E181" t="s">
        <v>154</v>
      </c>
      <c r="F181">
        <v>716</v>
      </c>
    </row>
    <row r="182" spans="1:6">
      <c r="A182" s="26">
        <v>178</v>
      </c>
      <c r="B182">
        <v>2035</v>
      </c>
      <c r="C182" t="s">
        <v>171</v>
      </c>
      <c r="D182" t="s">
        <v>175</v>
      </c>
      <c r="E182" t="s">
        <v>154</v>
      </c>
      <c r="F182">
        <v>3523</v>
      </c>
    </row>
    <row r="183" spans="1:6">
      <c r="A183" s="26">
        <v>179</v>
      </c>
      <c r="B183">
        <v>2040</v>
      </c>
      <c r="C183" t="s">
        <v>171</v>
      </c>
      <c r="D183" t="s">
        <v>175</v>
      </c>
      <c r="E183" t="s">
        <v>154</v>
      </c>
      <c r="F183">
        <v>1046</v>
      </c>
    </row>
    <row r="184" spans="1:6">
      <c r="A184" s="26">
        <v>180</v>
      </c>
      <c r="B184">
        <v>2045</v>
      </c>
      <c r="C184" t="s">
        <v>171</v>
      </c>
      <c r="D184" t="s">
        <v>175</v>
      </c>
      <c r="E184" t="s">
        <v>154</v>
      </c>
      <c r="F184">
        <v>1295</v>
      </c>
    </row>
    <row r="185" spans="1:6">
      <c r="A185" s="26">
        <v>181</v>
      </c>
      <c r="B185">
        <v>2050</v>
      </c>
      <c r="C185" t="s">
        <v>171</v>
      </c>
      <c r="D185" t="s">
        <v>175</v>
      </c>
      <c r="E185" t="s">
        <v>154</v>
      </c>
      <c r="F185">
        <v>795</v>
      </c>
    </row>
    <row r="186" spans="1:6">
      <c r="A186" s="26">
        <v>182</v>
      </c>
      <c r="B186">
        <v>2025</v>
      </c>
      <c r="C186" t="s">
        <v>171</v>
      </c>
      <c r="D186" t="s">
        <v>176</v>
      </c>
      <c r="E186" t="s">
        <v>154</v>
      </c>
      <c r="F186">
        <v>5674</v>
      </c>
    </row>
    <row r="187" spans="1:6">
      <c r="A187" s="26">
        <v>183</v>
      </c>
      <c r="B187">
        <v>2030</v>
      </c>
      <c r="C187" t="s">
        <v>171</v>
      </c>
      <c r="D187" t="s">
        <v>176</v>
      </c>
      <c r="E187" t="s">
        <v>154</v>
      </c>
      <c r="F187">
        <v>9478</v>
      </c>
    </row>
    <row r="188" spans="1:6">
      <c r="A188" s="26">
        <v>184</v>
      </c>
      <c r="B188">
        <v>2035</v>
      </c>
      <c r="C188" t="s">
        <v>171</v>
      </c>
      <c r="D188" t="s">
        <v>176</v>
      </c>
      <c r="E188" t="s">
        <v>154</v>
      </c>
      <c r="F188">
        <v>7882</v>
      </c>
    </row>
    <row r="189" spans="1:6">
      <c r="A189" s="26">
        <v>185</v>
      </c>
      <c r="B189">
        <v>2040</v>
      </c>
      <c r="C189" t="s">
        <v>171</v>
      </c>
      <c r="D189" t="s">
        <v>176</v>
      </c>
      <c r="E189" t="s">
        <v>154</v>
      </c>
      <c r="F189">
        <v>8942</v>
      </c>
    </row>
    <row r="190" spans="1:6">
      <c r="A190" s="26">
        <v>186</v>
      </c>
      <c r="B190">
        <v>2045</v>
      </c>
      <c r="C190" t="s">
        <v>171</v>
      </c>
      <c r="D190" t="s">
        <v>176</v>
      </c>
      <c r="E190" t="s">
        <v>154</v>
      </c>
      <c r="F190">
        <v>0</v>
      </c>
    </row>
    <row r="191" spans="1:6">
      <c r="A191" s="26">
        <v>187</v>
      </c>
      <c r="B191">
        <v>2050</v>
      </c>
      <c r="C191" t="s">
        <v>171</v>
      </c>
      <c r="D191" t="s">
        <v>176</v>
      </c>
      <c r="E191" t="s">
        <v>154</v>
      </c>
      <c r="F191">
        <v>0</v>
      </c>
    </row>
    <row r="192" spans="1:6">
      <c r="A192" s="26">
        <v>188</v>
      </c>
      <c r="B192">
        <v>2020</v>
      </c>
      <c r="C192" t="s">
        <v>172</v>
      </c>
      <c r="D192" t="s">
        <v>174</v>
      </c>
      <c r="E192" t="s">
        <v>154</v>
      </c>
      <c r="F192">
        <v>161945</v>
      </c>
    </row>
    <row r="193" spans="1:6">
      <c r="A193" s="26">
        <v>189</v>
      </c>
      <c r="B193">
        <v>2025</v>
      </c>
      <c r="C193" t="s">
        <v>172</v>
      </c>
      <c r="D193" t="s">
        <v>174</v>
      </c>
      <c r="E193" t="s">
        <v>154</v>
      </c>
      <c r="F193">
        <v>204056</v>
      </c>
    </row>
    <row r="194" spans="1:6">
      <c r="A194" s="26">
        <v>190</v>
      </c>
      <c r="B194">
        <v>2030</v>
      </c>
      <c r="C194" t="s">
        <v>172</v>
      </c>
      <c r="D194" t="s">
        <v>174</v>
      </c>
      <c r="E194" t="s">
        <v>154</v>
      </c>
      <c r="F194">
        <v>160690</v>
      </c>
    </row>
    <row r="195" spans="1:6">
      <c r="A195" s="26">
        <v>191</v>
      </c>
      <c r="B195">
        <v>2035</v>
      </c>
      <c r="C195" t="s">
        <v>172</v>
      </c>
      <c r="D195" t="s">
        <v>174</v>
      </c>
      <c r="E195" t="s">
        <v>154</v>
      </c>
      <c r="F195">
        <v>200342</v>
      </c>
    </row>
    <row r="196" spans="1:6">
      <c r="A196" s="26">
        <v>192</v>
      </c>
      <c r="B196">
        <v>2040</v>
      </c>
      <c r="C196" t="s">
        <v>172</v>
      </c>
      <c r="D196" t="s">
        <v>174</v>
      </c>
      <c r="E196" t="s">
        <v>154</v>
      </c>
      <c r="F196">
        <v>152331</v>
      </c>
    </row>
    <row r="197" spans="1:6">
      <c r="A197" s="26">
        <v>193</v>
      </c>
      <c r="B197">
        <v>2045</v>
      </c>
      <c r="C197" t="s">
        <v>172</v>
      </c>
      <c r="D197" t="s">
        <v>174</v>
      </c>
      <c r="E197" t="s">
        <v>154</v>
      </c>
      <c r="F197">
        <v>166719</v>
      </c>
    </row>
    <row r="198" spans="1:6">
      <c r="A198" s="26">
        <v>194</v>
      </c>
      <c r="B198">
        <v>2050</v>
      </c>
      <c r="C198" t="s">
        <v>172</v>
      </c>
      <c r="D198" t="s">
        <v>174</v>
      </c>
      <c r="E198" t="s">
        <v>154</v>
      </c>
      <c r="F198">
        <v>163551</v>
      </c>
    </row>
    <row r="199" spans="1:6">
      <c r="A199" s="26">
        <v>195</v>
      </c>
      <c r="B199">
        <v>2020</v>
      </c>
      <c r="C199" t="s">
        <v>172</v>
      </c>
      <c r="D199" t="s">
        <v>175</v>
      </c>
      <c r="E199" t="s">
        <v>154</v>
      </c>
      <c r="F199">
        <v>65545</v>
      </c>
    </row>
    <row r="200" spans="1:6">
      <c r="A200" s="26">
        <v>196</v>
      </c>
      <c r="B200">
        <v>2025</v>
      </c>
      <c r="C200" t="s">
        <v>172</v>
      </c>
      <c r="D200" t="s">
        <v>175</v>
      </c>
      <c r="E200" t="s">
        <v>154</v>
      </c>
      <c r="F200">
        <v>55503</v>
      </c>
    </row>
    <row r="201" spans="1:6">
      <c r="A201" s="26">
        <v>197</v>
      </c>
      <c r="B201">
        <v>2030</v>
      </c>
      <c r="C201" t="s">
        <v>172</v>
      </c>
      <c r="D201" t="s">
        <v>175</v>
      </c>
      <c r="E201" t="s">
        <v>154</v>
      </c>
      <c r="F201">
        <v>12981</v>
      </c>
    </row>
    <row r="202" spans="1:6">
      <c r="A202" s="26">
        <v>198</v>
      </c>
      <c r="B202">
        <v>2035</v>
      </c>
      <c r="C202" t="s">
        <v>172</v>
      </c>
      <c r="D202" t="s">
        <v>175</v>
      </c>
      <c r="E202" t="s">
        <v>154</v>
      </c>
      <c r="F202">
        <v>8957</v>
      </c>
    </row>
    <row r="203" spans="1:6">
      <c r="A203" s="26">
        <v>199</v>
      </c>
      <c r="B203">
        <v>2040</v>
      </c>
      <c r="C203" t="s">
        <v>172</v>
      </c>
      <c r="D203" t="s">
        <v>175</v>
      </c>
      <c r="E203" t="s">
        <v>154</v>
      </c>
      <c r="F203">
        <v>1174</v>
      </c>
    </row>
    <row r="204" spans="1:6">
      <c r="A204" s="26">
        <v>200</v>
      </c>
      <c r="B204">
        <v>2045</v>
      </c>
      <c r="C204" t="s">
        <v>172</v>
      </c>
      <c r="D204" t="s">
        <v>175</v>
      </c>
      <c r="E204" t="s">
        <v>154</v>
      </c>
      <c r="F204">
        <v>1809</v>
      </c>
    </row>
    <row r="205" spans="1:6">
      <c r="A205" s="26">
        <v>201</v>
      </c>
      <c r="B205">
        <v>2050</v>
      </c>
      <c r="C205" t="s">
        <v>172</v>
      </c>
      <c r="D205" t="s">
        <v>175</v>
      </c>
      <c r="E205" t="s">
        <v>154</v>
      </c>
      <c r="F205">
        <v>664</v>
      </c>
    </row>
    <row r="206" spans="1:6">
      <c r="A206" s="26">
        <v>202</v>
      </c>
      <c r="B206">
        <v>2020</v>
      </c>
      <c r="C206" t="s">
        <v>172</v>
      </c>
      <c r="D206" t="s">
        <v>176</v>
      </c>
      <c r="E206" t="s">
        <v>154</v>
      </c>
      <c r="F206">
        <v>0</v>
      </c>
    </row>
    <row r="207" spans="1:6">
      <c r="A207" s="26">
        <v>203</v>
      </c>
      <c r="B207">
        <v>2025</v>
      </c>
      <c r="C207" t="s">
        <v>172</v>
      </c>
      <c r="D207" t="s">
        <v>176</v>
      </c>
      <c r="E207" t="s">
        <v>154</v>
      </c>
      <c r="F207">
        <v>0</v>
      </c>
    </row>
    <row r="208" spans="1:6">
      <c r="A208" s="26">
        <v>204</v>
      </c>
      <c r="B208">
        <v>2030</v>
      </c>
      <c r="C208" t="s">
        <v>172</v>
      </c>
      <c r="D208" t="s">
        <v>176</v>
      </c>
      <c r="E208" t="s">
        <v>154</v>
      </c>
      <c r="F208">
        <v>0</v>
      </c>
    </row>
    <row r="209" spans="1:6">
      <c r="A209" s="26">
        <v>205</v>
      </c>
      <c r="B209">
        <v>2035</v>
      </c>
      <c r="C209" t="s">
        <v>172</v>
      </c>
      <c r="D209" t="s">
        <v>176</v>
      </c>
      <c r="E209" t="s">
        <v>154</v>
      </c>
      <c r="F209">
        <v>0</v>
      </c>
    </row>
    <row r="210" spans="1:6">
      <c r="A210" s="26">
        <v>206</v>
      </c>
      <c r="B210">
        <v>2040</v>
      </c>
      <c r="C210" t="s">
        <v>172</v>
      </c>
      <c r="D210" t="s">
        <v>176</v>
      </c>
      <c r="E210" t="s">
        <v>154</v>
      </c>
      <c r="F210">
        <v>0</v>
      </c>
    </row>
    <row r="211" spans="1:6">
      <c r="A211" s="26">
        <v>207</v>
      </c>
      <c r="B211">
        <v>2045</v>
      </c>
      <c r="C211" t="s">
        <v>172</v>
      </c>
      <c r="D211" t="s">
        <v>176</v>
      </c>
      <c r="E211" t="s">
        <v>154</v>
      </c>
      <c r="F211">
        <v>0</v>
      </c>
    </row>
    <row r="212" spans="1:6">
      <c r="A212" s="26">
        <v>208</v>
      </c>
      <c r="B212">
        <v>2050</v>
      </c>
      <c r="C212" t="s">
        <v>172</v>
      </c>
      <c r="D212" t="s">
        <v>176</v>
      </c>
      <c r="E212" t="s">
        <v>154</v>
      </c>
      <c r="F212">
        <v>0</v>
      </c>
    </row>
    <row r="213" spans="1:6">
      <c r="A213" s="26">
        <v>209</v>
      </c>
      <c r="B213">
        <v>2020</v>
      </c>
      <c r="C213" t="s">
        <v>173</v>
      </c>
      <c r="D213" t="s">
        <v>174</v>
      </c>
      <c r="E213" t="s">
        <v>154</v>
      </c>
      <c r="F213">
        <v>30430</v>
      </c>
    </row>
    <row r="214" spans="1:6">
      <c r="A214" s="26">
        <v>210</v>
      </c>
      <c r="B214">
        <v>2025</v>
      </c>
      <c r="C214" t="s">
        <v>173</v>
      </c>
      <c r="D214" t="s">
        <v>174</v>
      </c>
      <c r="E214" t="s">
        <v>154</v>
      </c>
      <c r="F214">
        <v>86208</v>
      </c>
    </row>
    <row r="215" spans="1:6">
      <c r="A215" s="26">
        <v>211</v>
      </c>
      <c r="B215">
        <v>2030</v>
      </c>
      <c r="C215" t="s">
        <v>173</v>
      </c>
      <c r="D215" t="s">
        <v>174</v>
      </c>
      <c r="E215" t="s">
        <v>154</v>
      </c>
      <c r="F215">
        <v>96310</v>
      </c>
    </row>
    <row r="216" spans="1:6">
      <c r="A216" s="26">
        <v>212</v>
      </c>
      <c r="B216">
        <v>2035</v>
      </c>
      <c r="C216" t="s">
        <v>173</v>
      </c>
      <c r="D216" t="s">
        <v>174</v>
      </c>
      <c r="E216" t="s">
        <v>154</v>
      </c>
      <c r="F216">
        <v>68010</v>
      </c>
    </row>
    <row r="217" spans="1:6">
      <c r="A217" s="26">
        <v>213</v>
      </c>
      <c r="B217">
        <v>2040</v>
      </c>
      <c r="C217" t="s">
        <v>173</v>
      </c>
      <c r="D217" t="s">
        <v>174</v>
      </c>
      <c r="E217" t="s">
        <v>154</v>
      </c>
      <c r="F217">
        <v>45252</v>
      </c>
    </row>
    <row r="218" spans="1:6">
      <c r="A218" s="26">
        <v>214</v>
      </c>
      <c r="B218">
        <v>2045</v>
      </c>
      <c r="C218" t="s">
        <v>173</v>
      </c>
      <c r="D218" t="s">
        <v>174</v>
      </c>
      <c r="E218" t="s">
        <v>154</v>
      </c>
      <c r="F218">
        <v>31822</v>
      </c>
    </row>
    <row r="219" spans="1:6">
      <c r="A219" s="26">
        <v>215</v>
      </c>
      <c r="B219">
        <v>2050</v>
      </c>
      <c r="C219" t="s">
        <v>173</v>
      </c>
      <c r="D219" t="s">
        <v>174</v>
      </c>
      <c r="E219" t="s">
        <v>154</v>
      </c>
      <c r="F219">
        <v>26551</v>
      </c>
    </row>
    <row r="220" spans="1:6">
      <c r="A220" s="26">
        <v>216</v>
      </c>
      <c r="B220">
        <v>2020</v>
      </c>
      <c r="C220" t="s">
        <v>173</v>
      </c>
      <c r="D220" t="s">
        <v>175</v>
      </c>
      <c r="E220" t="s">
        <v>154</v>
      </c>
      <c r="F220">
        <v>732</v>
      </c>
    </row>
    <row r="221" spans="1:6">
      <c r="A221" s="26">
        <v>217</v>
      </c>
      <c r="B221">
        <v>2025</v>
      </c>
      <c r="C221" t="s">
        <v>173</v>
      </c>
      <c r="D221" t="s">
        <v>175</v>
      </c>
      <c r="E221" t="s">
        <v>154</v>
      </c>
      <c r="F221">
        <v>36291</v>
      </c>
    </row>
    <row r="222" spans="1:6">
      <c r="A222" s="26">
        <v>218</v>
      </c>
      <c r="B222">
        <v>2030</v>
      </c>
      <c r="C222" t="s">
        <v>173</v>
      </c>
      <c r="D222" t="s">
        <v>175</v>
      </c>
      <c r="E222" t="s">
        <v>154</v>
      </c>
      <c r="F222">
        <v>586</v>
      </c>
    </row>
    <row r="223" spans="1:6">
      <c r="A223" s="26">
        <v>219</v>
      </c>
      <c r="B223">
        <v>2035</v>
      </c>
      <c r="C223" t="s">
        <v>173</v>
      </c>
      <c r="D223" t="s">
        <v>175</v>
      </c>
      <c r="E223" t="s">
        <v>154</v>
      </c>
      <c r="F223">
        <v>4515</v>
      </c>
    </row>
    <row r="224" spans="1:6">
      <c r="A224" s="26">
        <v>220</v>
      </c>
      <c r="B224">
        <v>2040</v>
      </c>
      <c r="C224" t="s">
        <v>173</v>
      </c>
      <c r="D224" t="s">
        <v>175</v>
      </c>
      <c r="E224" t="s">
        <v>154</v>
      </c>
      <c r="F224">
        <v>4173</v>
      </c>
    </row>
    <row r="225" spans="1:6">
      <c r="A225" s="26">
        <v>221</v>
      </c>
      <c r="B225">
        <v>2045</v>
      </c>
      <c r="C225" t="s">
        <v>173</v>
      </c>
      <c r="D225" t="s">
        <v>175</v>
      </c>
      <c r="E225" t="s">
        <v>154</v>
      </c>
      <c r="F225">
        <v>4168</v>
      </c>
    </row>
    <row r="226" spans="1:6">
      <c r="A226" s="26">
        <v>222</v>
      </c>
      <c r="B226">
        <v>2050</v>
      </c>
      <c r="C226" t="s">
        <v>173</v>
      </c>
      <c r="D226" t="s">
        <v>175</v>
      </c>
      <c r="E226" t="s">
        <v>154</v>
      </c>
      <c r="F226">
        <v>310</v>
      </c>
    </row>
    <row r="227" spans="1:6">
      <c r="A227" s="26">
        <v>223</v>
      </c>
      <c r="B227">
        <v>2020</v>
      </c>
      <c r="C227" t="s">
        <v>173</v>
      </c>
      <c r="D227" t="s">
        <v>176</v>
      </c>
      <c r="E227" t="s">
        <v>154</v>
      </c>
      <c r="F227">
        <v>25980</v>
      </c>
    </row>
    <row r="228" spans="1:6">
      <c r="A228" s="26">
        <v>224</v>
      </c>
      <c r="B228">
        <v>2025</v>
      </c>
      <c r="C228" t="s">
        <v>173</v>
      </c>
      <c r="D228" t="s">
        <v>176</v>
      </c>
      <c r="E228" t="s">
        <v>154</v>
      </c>
      <c r="F228">
        <v>0</v>
      </c>
    </row>
    <row r="229" spans="1:6">
      <c r="A229" s="26">
        <v>225</v>
      </c>
      <c r="B229">
        <v>2030</v>
      </c>
      <c r="C229" t="s">
        <v>173</v>
      </c>
      <c r="D229" t="s">
        <v>176</v>
      </c>
      <c r="E229" t="s">
        <v>154</v>
      </c>
      <c r="F229">
        <v>0</v>
      </c>
    </row>
    <row r="230" spans="1:6">
      <c r="A230" s="26">
        <v>226</v>
      </c>
      <c r="B230">
        <v>2035</v>
      </c>
      <c r="C230" t="s">
        <v>173</v>
      </c>
      <c r="D230" t="s">
        <v>176</v>
      </c>
      <c r="E230" t="s">
        <v>154</v>
      </c>
      <c r="F230">
        <v>0</v>
      </c>
    </row>
    <row r="231" spans="1:6">
      <c r="A231" s="26">
        <v>227</v>
      </c>
      <c r="B231">
        <v>2040</v>
      </c>
      <c r="C231" t="s">
        <v>173</v>
      </c>
      <c r="D231" t="s">
        <v>176</v>
      </c>
      <c r="E231" t="s">
        <v>154</v>
      </c>
      <c r="F231">
        <v>0</v>
      </c>
    </row>
    <row r="232" spans="1:6">
      <c r="A232" s="26">
        <v>228</v>
      </c>
      <c r="B232">
        <v>2045</v>
      </c>
      <c r="C232" t="s">
        <v>173</v>
      </c>
      <c r="D232" t="s">
        <v>176</v>
      </c>
      <c r="E232" t="s">
        <v>154</v>
      </c>
      <c r="F232">
        <v>0</v>
      </c>
    </row>
    <row r="233" spans="1:6">
      <c r="A233" s="26">
        <v>229</v>
      </c>
      <c r="B233">
        <v>2050</v>
      </c>
      <c r="C233" t="s">
        <v>173</v>
      </c>
      <c r="D233" t="s">
        <v>176</v>
      </c>
      <c r="E233" t="s">
        <v>154</v>
      </c>
      <c r="F233">
        <v>0</v>
      </c>
    </row>
  </sheetData>
  <mergeCells count="1">
    <mergeCell ref="C2:F2"/>
  </mergeCells>
  <conditionalFormatting sqref="C2">
    <cfRule type="notContainsErrors" dxfId="1" priority="1">
      <formula>NOT(ISERROR(C2))</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A6FE-C75E-4F38-8CCD-037AB8A126D2}">
  <dimension ref="A1:F225"/>
  <sheetViews>
    <sheetView topLeftCell="B1" workbookViewId="0">
      <selection activeCell="J4" sqref="J4"/>
    </sheetView>
  </sheetViews>
  <sheetFormatPr defaultRowHeight="15"/>
  <cols>
    <col min="1" max="1" width="0" hidden="1" customWidth="1"/>
    <col min="2" max="2" width="10" customWidth="1"/>
    <col min="3" max="3" width="11.7109375" customWidth="1"/>
    <col min="5" max="5" width="7.140625" customWidth="1"/>
  </cols>
  <sheetData>
    <row r="1" spans="1:6">
      <c r="B1" s="6" t="s">
        <v>38</v>
      </c>
    </row>
    <row r="2" spans="1:6">
      <c r="B2" s="21" t="s">
        <v>148</v>
      </c>
      <c r="C2" s="54" t="s">
        <v>85</v>
      </c>
      <c r="D2" s="54"/>
      <c r="E2" s="54"/>
      <c r="F2" s="54"/>
    </row>
    <row r="3" spans="1:6" ht="30">
      <c r="B3" s="26" t="s">
        <v>89</v>
      </c>
      <c r="C3" s="27" t="s">
        <v>162</v>
      </c>
      <c r="D3" s="27" t="s">
        <v>163</v>
      </c>
      <c r="E3" s="27" t="s">
        <v>177</v>
      </c>
      <c r="F3" s="27" t="s">
        <v>185</v>
      </c>
    </row>
    <row r="4" spans="1:6">
      <c r="A4" s="26">
        <v>0</v>
      </c>
      <c r="B4">
        <v>2020</v>
      </c>
      <c r="C4" t="s">
        <v>166</v>
      </c>
      <c r="D4" t="s">
        <v>167</v>
      </c>
      <c r="E4" t="s">
        <v>80</v>
      </c>
      <c r="F4">
        <v>9012</v>
      </c>
    </row>
    <row r="5" spans="1:6">
      <c r="A5" s="26">
        <v>1</v>
      </c>
      <c r="B5">
        <v>2025</v>
      </c>
      <c r="C5" t="s">
        <v>166</v>
      </c>
      <c r="D5" t="s">
        <v>167</v>
      </c>
      <c r="E5" t="s">
        <v>80</v>
      </c>
      <c r="F5">
        <v>8339</v>
      </c>
    </row>
    <row r="6" spans="1:6">
      <c r="A6" s="26">
        <v>2</v>
      </c>
      <c r="B6">
        <v>2030</v>
      </c>
      <c r="C6" t="s">
        <v>166</v>
      </c>
      <c r="D6" t="s">
        <v>167</v>
      </c>
      <c r="E6" t="s">
        <v>80</v>
      </c>
      <c r="F6">
        <v>0</v>
      </c>
    </row>
    <row r="7" spans="1:6">
      <c r="A7" s="26">
        <v>3</v>
      </c>
      <c r="B7">
        <v>2035</v>
      </c>
      <c r="C7" t="s">
        <v>166</v>
      </c>
      <c r="D7" t="s">
        <v>167</v>
      </c>
      <c r="E7" t="s">
        <v>80</v>
      </c>
      <c r="F7">
        <v>0</v>
      </c>
    </row>
    <row r="8" spans="1:6">
      <c r="A8" s="26">
        <v>4</v>
      </c>
      <c r="B8">
        <v>2040</v>
      </c>
      <c r="C8" t="s">
        <v>166</v>
      </c>
      <c r="D8" t="s">
        <v>167</v>
      </c>
      <c r="E8" t="s">
        <v>80</v>
      </c>
      <c r="F8">
        <v>0</v>
      </c>
    </row>
    <row r="9" spans="1:6">
      <c r="A9" s="26">
        <v>5</v>
      </c>
      <c r="B9">
        <v>2045</v>
      </c>
      <c r="C9" t="s">
        <v>166</v>
      </c>
      <c r="D9" t="s">
        <v>167</v>
      </c>
      <c r="E9" t="s">
        <v>80</v>
      </c>
      <c r="F9">
        <v>0</v>
      </c>
    </row>
    <row r="10" spans="1:6">
      <c r="A10" s="26">
        <v>6</v>
      </c>
      <c r="B10">
        <v>2035</v>
      </c>
      <c r="C10" t="s">
        <v>166</v>
      </c>
      <c r="D10" t="s">
        <v>170</v>
      </c>
      <c r="E10" t="s">
        <v>80</v>
      </c>
      <c r="F10">
        <v>12478</v>
      </c>
    </row>
    <row r="11" spans="1:6">
      <c r="A11" s="26">
        <v>7</v>
      </c>
      <c r="B11">
        <v>2040</v>
      </c>
      <c r="C11" t="s">
        <v>166</v>
      </c>
      <c r="D11" t="s">
        <v>170</v>
      </c>
      <c r="E11" t="s">
        <v>80</v>
      </c>
      <c r="F11">
        <v>9426</v>
      </c>
    </row>
    <row r="12" spans="1:6">
      <c r="A12" s="26">
        <v>8</v>
      </c>
      <c r="B12">
        <v>2045</v>
      </c>
      <c r="C12" t="s">
        <v>166</v>
      </c>
      <c r="D12" t="s">
        <v>170</v>
      </c>
      <c r="E12" t="s">
        <v>80</v>
      </c>
      <c r="F12">
        <v>12089</v>
      </c>
    </row>
    <row r="13" spans="1:6">
      <c r="A13" s="26">
        <v>9</v>
      </c>
      <c r="B13">
        <v>2050</v>
      </c>
      <c r="C13" t="s">
        <v>166</v>
      </c>
      <c r="D13" t="s">
        <v>170</v>
      </c>
      <c r="E13" t="s">
        <v>80</v>
      </c>
      <c r="F13">
        <v>10083</v>
      </c>
    </row>
    <row r="14" spans="1:6">
      <c r="A14" s="26">
        <v>10</v>
      </c>
      <c r="B14">
        <v>2020</v>
      </c>
      <c r="C14" t="s">
        <v>169</v>
      </c>
      <c r="D14" t="s">
        <v>167</v>
      </c>
      <c r="E14" t="s">
        <v>80</v>
      </c>
      <c r="F14">
        <v>4063411</v>
      </c>
    </row>
    <row r="15" spans="1:6">
      <c r="A15" s="26">
        <v>11</v>
      </c>
      <c r="B15">
        <v>2025</v>
      </c>
      <c r="C15" t="s">
        <v>169</v>
      </c>
      <c r="D15" t="s">
        <v>167</v>
      </c>
      <c r="E15" t="s">
        <v>80</v>
      </c>
      <c r="F15">
        <v>4943937</v>
      </c>
    </row>
    <row r="16" spans="1:6">
      <c r="A16" s="26">
        <v>12</v>
      </c>
      <c r="B16">
        <v>2030</v>
      </c>
      <c r="C16" t="s">
        <v>169</v>
      </c>
      <c r="D16" t="s">
        <v>167</v>
      </c>
      <c r="E16" t="s">
        <v>80</v>
      </c>
      <c r="F16">
        <v>3194293</v>
      </c>
    </row>
    <row r="17" spans="1:6">
      <c r="A17" s="26">
        <v>13</v>
      </c>
      <c r="B17">
        <v>2035</v>
      </c>
      <c r="C17" t="s">
        <v>169</v>
      </c>
      <c r="D17" t="s">
        <v>167</v>
      </c>
      <c r="E17" t="s">
        <v>80</v>
      </c>
      <c r="F17">
        <v>2829844</v>
      </c>
    </row>
    <row r="18" spans="1:6">
      <c r="A18" s="26">
        <v>14</v>
      </c>
      <c r="B18">
        <v>2040</v>
      </c>
      <c r="C18" t="s">
        <v>169</v>
      </c>
      <c r="D18" t="s">
        <v>167</v>
      </c>
      <c r="E18" t="s">
        <v>80</v>
      </c>
      <c r="F18">
        <v>2069565</v>
      </c>
    </row>
    <row r="19" spans="1:6">
      <c r="A19" s="26">
        <v>15</v>
      </c>
      <c r="B19">
        <v>2045</v>
      </c>
      <c r="C19" t="s">
        <v>169</v>
      </c>
      <c r="D19" t="s">
        <v>167</v>
      </c>
      <c r="E19" t="s">
        <v>80</v>
      </c>
      <c r="F19">
        <v>1654156</v>
      </c>
    </row>
    <row r="20" spans="1:6">
      <c r="A20" s="26">
        <v>16</v>
      </c>
      <c r="B20">
        <v>2050</v>
      </c>
      <c r="C20" t="s">
        <v>169</v>
      </c>
      <c r="D20" t="s">
        <v>167</v>
      </c>
      <c r="E20" t="s">
        <v>80</v>
      </c>
      <c r="F20">
        <v>1338603</v>
      </c>
    </row>
    <row r="21" spans="1:6">
      <c r="A21" s="26">
        <v>17</v>
      </c>
      <c r="B21">
        <v>2020</v>
      </c>
      <c r="C21" t="s">
        <v>169</v>
      </c>
      <c r="D21" t="s">
        <v>170</v>
      </c>
      <c r="E21" t="s">
        <v>80</v>
      </c>
      <c r="F21">
        <v>3826849</v>
      </c>
    </row>
    <row r="22" spans="1:6">
      <c r="A22" s="26">
        <v>18</v>
      </c>
      <c r="B22">
        <v>2025</v>
      </c>
      <c r="C22" t="s">
        <v>169</v>
      </c>
      <c r="D22" t="s">
        <v>170</v>
      </c>
      <c r="E22" t="s">
        <v>80</v>
      </c>
      <c r="F22">
        <v>3672266</v>
      </c>
    </row>
    <row r="23" spans="1:6">
      <c r="A23" s="26">
        <v>19</v>
      </c>
      <c r="B23">
        <v>2030</v>
      </c>
      <c r="C23" t="s">
        <v>169</v>
      </c>
      <c r="D23" t="s">
        <v>170</v>
      </c>
      <c r="E23" t="s">
        <v>80</v>
      </c>
      <c r="F23">
        <v>2223509</v>
      </c>
    </row>
    <row r="24" spans="1:6">
      <c r="A24" s="26">
        <v>20</v>
      </c>
      <c r="B24">
        <v>2035</v>
      </c>
      <c r="C24" t="s">
        <v>169</v>
      </c>
      <c r="D24" t="s">
        <v>170</v>
      </c>
      <c r="E24" t="s">
        <v>80</v>
      </c>
      <c r="F24">
        <v>1843472</v>
      </c>
    </row>
    <row r="25" spans="1:6">
      <c r="A25" s="26">
        <v>21</v>
      </c>
      <c r="B25">
        <v>2040</v>
      </c>
      <c r="C25" t="s">
        <v>169</v>
      </c>
      <c r="D25" t="s">
        <v>170</v>
      </c>
      <c r="E25" t="s">
        <v>80</v>
      </c>
      <c r="F25">
        <v>1195353</v>
      </c>
    </row>
    <row r="26" spans="1:6">
      <c r="A26" s="26">
        <v>22</v>
      </c>
      <c r="B26">
        <v>2045</v>
      </c>
      <c r="C26" t="s">
        <v>169</v>
      </c>
      <c r="D26" t="s">
        <v>170</v>
      </c>
      <c r="E26" t="s">
        <v>80</v>
      </c>
      <c r="F26">
        <v>859830</v>
      </c>
    </row>
    <row r="27" spans="1:6">
      <c r="A27" s="26">
        <v>23</v>
      </c>
      <c r="B27">
        <v>2050</v>
      </c>
      <c r="C27" t="s">
        <v>169</v>
      </c>
      <c r="D27" t="s">
        <v>170</v>
      </c>
      <c r="E27" t="s">
        <v>80</v>
      </c>
      <c r="F27">
        <v>607768</v>
      </c>
    </row>
    <row r="28" spans="1:6">
      <c r="A28" s="26">
        <v>24</v>
      </c>
      <c r="B28">
        <v>2020</v>
      </c>
      <c r="C28" t="s">
        <v>169</v>
      </c>
      <c r="D28" t="s">
        <v>168</v>
      </c>
      <c r="E28" t="s">
        <v>80</v>
      </c>
      <c r="F28">
        <v>831340</v>
      </c>
    </row>
    <row r="29" spans="1:6">
      <c r="A29" s="26">
        <v>25</v>
      </c>
      <c r="B29">
        <v>2025</v>
      </c>
      <c r="C29" t="s">
        <v>169</v>
      </c>
      <c r="D29" t="s">
        <v>168</v>
      </c>
      <c r="E29" t="s">
        <v>80</v>
      </c>
      <c r="F29">
        <v>675587</v>
      </c>
    </row>
    <row r="30" spans="1:6">
      <c r="A30" s="26">
        <v>26</v>
      </c>
      <c r="B30">
        <v>2030</v>
      </c>
      <c r="C30" t="s">
        <v>169</v>
      </c>
      <c r="D30" t="s">
        <v>168</v>
      </c>
      <c r="E30" t="s">
        <v>80</v>
      </c>
      <c r="F30">
        <v>390994</v>
      </c>
    </row>
    <row r="31" spans="1:6">
      <c r="A31" s="26">
        <v>27</v>
      </c>
      <c r="B31">
        <v>2035</v>
      </c>
      <c r="C31" t="s">
        <v>169</v>
      </c>
      <c r="D31" t="s">
        <v>168</v>
      </c>
      <c r="E31" t="s">
        <v>80</v>
      </c>
      <c r="F31">
        <v>294411</v>
      </c>
    </row>
    <row r="32" spans="1:6">
      <c r="A32" s="26">
        <v>28</v>
      </c>
      <c r="B32">
        <v>2040</v>
      </c>
      <c r="C32" t="s">
        <v>169</v>
      </c>
      <c r="D32" t="s">
        <v>168</v>
      </c>
      <c r="E32" t="s">
        <v>80</v>
      </c>
      <c r="F32">
        <v>201724</v>
      </c>
    </row>
    <row r="33" spans="1:6">
      <c r="A33" s="26">
        <v>29</v>
      </c>
      <c r="B33">
        <v>2045</v>
      </c>
      <c r="C33" t="s">
        <v>169</v>
      </c>
      <c r="D33" t="s">
        <v>168</v>
      </c>
      <c r="E33" t="s">
        <v>80</v>
      </c>
      <c r="F33">
        <v>102304</v>
      </c>
    </row>
    <row r="34" spans="1:6">
      <c r="A34" s="26">
        <v>30</v>
      </c>
      <c r="B34">
        <v>2050</v>
      </c>
      <c r="C34" t="s">
        <v>169</v>
      </c>
      <c r="D34" t="s">
        <v>168</v>
      </c>
      <c r="E34" t="s">
        <v>80</v>
      </c>
      <c r="F34">
        <v>81218</v>
      </c>
    </row>
    <row r="35" spans="1:6">
      <c r="A35" s="26">
        <v>31</v>
      </c>
      <c r="B35">
        <v>2020</v>
      </c>
      <c r="C35" t="s">
        <v>152</v>
      </c>
      <c r="D35" t="s">
        <v>167</v>
      </c>
      <c r="E35" t="s">
        <v>80</v>
      </c>
      <c r="F35">
        <v>4037</v>
      </c>
    </row>
    <row r="36" spans="1:6">
      <c r="A36" s="26">
        <v>32</v>
      </c>
      <c r="B36">
        <v>2025</v>
      </c>
      <c r="C36" t="s">
        <v>152</v>
      </c>
      <c r="D36" t="s">
        <v>167</v>
      </c>
      <c r="E36" t="s">
        <v>80</v>
      </c>
      <c r="F36">
        <v>20213</v>
      </c>
    </row>
    <row r="37" spans="1:6">
      <c r="A37" s="26">
        <v>33</v>
      </c>
      <c r="B37">
        <v>2030</v>
      </c>
      <c r="C37" t="s">
        <v>152</v>
      </c>
      <c r="D37" t="s">
        <v>167</v>
      </c>
      <c r="E37" t="s">
        <v>80</v>
      </c>
      <c r="F37">
        <v>278166</v>
      </c>
    </row>
    <row r="38" spans="1:6">
      <c r="A38" s="26">
        <v>34</v>
      </c>
      <c r="B38">
        <v>2035</v>
      </c>
      <c r="C38" t="s">
        <v>152</v>
      </c>
      <c r="D38" t="s">
        <v>167</v>
      </c>
      <c r="E38" t="s">
        <v>80</v>
      </c>
      <c r="F38">
        <v>2066002</v>
      </c>
    </row>
    <row r="39" spans="1:6">
      <c r="A39" s="26">
        <v>35</v>
      </c>
      <c r="B39">
        <v>2040</v>
      </c>
      <c r="C39" t="s">
        <v>152</v>
      </c>
      <c r="D39" t="s">
        <v>167</v>
      </c>
      <c r="E39" t="s">
        <v>80</v>
      </c>
      <c r="F39">
        <v>3040906</v>
      </c>
    </row>
    <row r="40" spans="1:6">
      <c r="A40" s="26">
        <v>36</v>
      </c>
      <c r="B40">
        <v>2045</v>
      </c>
      <c r="C40" t="s">
        <v>152</v>
      </c>
      <c r="D40" t="s">
        <v>167</v>
      </c>
      <c r="E40" t="s">
        <v>80</v>
      </c>
      <c r="F40">
        <v>3724967</v>
      </c>
    </row>
    <row r="41" spans="1:6">
      <c r="A41" s="26">
        <v>37</v>
      </c>
      <c r="B41">
        <v>2050</v>
      </c>
      <c r="C41" t="s">
        <v>152</v>
      </c>
      <c r="D41" t="s">
        <v>167</v>
      </c>
      <c r="E41" t="s">
        <v>80</v>
      </c>
      <c r="F41">
        <v>4114341</v>
      </c>
    </row>
    <row r="42" spans="1:6">
      <c r="A42" s="26">
        <v>38</v>
      </c>
      <c r="B42">
        <v>2020</v>
      </c>
      <c r="C42" t="s">
        <v>152</v>
      </c>
      <c r="D42" t="s">
        <v>170</v>
      </c>
      <c r="E42" t="s">
        <v>80</v>
      </c>
      <c r="F42">
        <v>0</v>
      </c>
    </row>
    <row r="43" spans="1:6">
      <c r="A43" s="26">
        <v>39</v>
      </c>
      <c r="B43">
        <v>2025</v>
      </c>
      <c r="C43" t="s">
        <v>152</v>
      </c>
      <c r="D43" t="s">
        <v>170</v>
      </c>
      <c r="E43" t="s">
        <v>80</v>
      </c>
      <c r="F43">
        <v>542084</v>
      </c>
    </row>
    <row r="44" spans="1:6">
      <c r="A44" s="26">
        <v>40</v>
      </c>
      <c r="B44">
        <v>2030</v>
      </c>
      <c r="C44" t="s">
        <v>152</v>
      </c>
      <c r="D44" t="s">
        <v>170</v>
      </c>
      <c r="E44" t="s">
        <v>80</v>
      </c>
      <c r="F44">
        <v>2892558</v>
      </c>
    </row>
    <row r="45" spans="1:6">
      <c r="A45" s="26">
        <v>41</v>
      </c>
      <c r="B45">
        <v>2035</v>
      </c>
      <c r="C45" t="s">
        <v>152</v>
      </c>
      <c r="D45" t="s">
        <v>170</v>
      </c>
      <c r="E45" t="s">
        <v>80</v>
      </c>
      <c r="F45">
        <v>3264628</v>
      </c>
    </row>
    <row r="46" spans="1:6">
      <c r="A46" s="26">
        <v>42</v>
      </c>
      <c r="B46">
        <v>2040</v>
      </c>
      <c r="C46" t="s">
        <v>152</v>
      </c>
      <c r="D46" t="s">
        <v>170</v>
      </c>
      <c r="E46" t="s">
        <v>80</v>
      </c>
      <c r="F46">
        <v>4008007</v>
      </c>
    </row>
    <row r="47" spans="1:6">
      <c r="A47" s="26">
        <v>43</v>
      </c>
      <c r="B47">
        <v>2045</v>
      </c>
      <c r="C47" t="s">
        <v>152</v>
      </c>
      <c r="D47" t="s">
        <v>170</v>
      </c>
      <c r="E47" t="s">
        <v>80</v>
      </c>
      <c r="F47">
        <v>4528697</v>
      </c>
    </row>
    <row r="48" spans="1:6">
      <c r="A48" s="26">
        <v>44</v>
      </c>
      <c r="B48">
        <v>2050</v>
      </c>
      <c r="C48" t="s">
        <v>152</v>
      </c>
      <c r="D48" t="s">
        <v>170</v>
      </c>
      <c r="E48" t="s">
        <v>80</v>
      </c>
      <c r="F48">
        <v>4758950</v>
      </c>
    </row>
    <row r="49" spans="1:6">
      <c r="A49" s="26">
        <v>45</v>
      </c>
      <c r="B49">
        <v>2030</v>
      </c>
      <c r="C49" t="s">
        <v>152</v>
      </c>
      <c r="D49" t="s">
        <v>168</v>
      </c>
      <c r="E49" t="s">
        <v>80</v>
      </c>
      <c r="F49">
        <v>39510</v>
      </c>
    </row>
    <row r="50" spans="1:6">
      <c r="A50" s="26">
        <v>46</v>
      </c>
      <c r="B50">
        <v>2035</v>
      </c>
      <c r="C50" t="s">
        <v>152</v>
      </c>
      <c r="D50" t="s">
        <v>168</v>
      </c>
      <c r="E50" t="s">
        <v>80</v>
      </c>
      <c r="F50">
        <v>59500</v>
      </c>
    </row>
    <row r="51" spans="1:6">
      <c r="A51" s="26">
        <v>47</v>
      </c>
      <c r="B51">
        <v>2040</v>
      </c>
      <c r="C51" t="s">
        <v>152</v>
      </c>
      <c r="D51" t="s">
        <v>168</v>
      </c>
      <c r="E51" t="s">
        <v>80</v>
      </c>
      <c r="F51">
        <v>49634</v>
      </c>
    </row>
    <row r="52" spans="1:6">
      <c r="A52" s="26">
        <v>48</v>
      </c>
      <c r="B52">
        <v>2045</v>
      </c>
      <c r="C52" t="s">
        <v>152</v>
      </c>
      <c r="D52" t="s">
        <v>168</v>
      </c>
      <c r="E52" t="s">
        <v>80</v>
      </c>
      <c r="F52">
        <v>59725</v>
      </c>
    </row>
    <row r="53" spans="1:6">
      <c r="A53" s="26">
        <v>49</v>
      </c>
      <c r="B53">
        <v>2050</v>
      </c>
      <c r="C53" t="s">
        <v>152</v>
      </c>
      <c r="D53" t="s">
        <v>168</v>
      </c>
      <c r="E53" t="s">
        <v>80</v>
      </c>
      <c r="F53">
        <v>75992</v>
      </c>
    </row>
    <row r="54" spans="1:6">
      <c r="A54" s="26">
        <v>50</v>
      </c>
      <c r="B54">
        <v>2020</v>
      </c>
      <c r="C54" t="s">
        <v>171</v>
      </c>
      <c r="D54" t="s">
        <v>167</v>
      </c>
      <c r="E54" t="s">
        <v>80</v>
      </c>
      <c r="F54">
        <v>0</v>
      </c>
    </row>
    <row r="55" spans="1:6">
      <c r="A55" s="26">
        <v>51</v>
      </c>
      <c r="B55">
        <v>2025</v>
      </c>
      <c r="C55" t="s">
        <v>171</v>
      </c>
      <c r="D55" t="s">
        <v>167</v>
      </c>
      <c r="E55" t="s">
        <v>80</v>
      </c>
      <c r="F55">
        <v>10000</v>
      </c>
    </row>
    <row r="56" spans="1:6">
      <c r="A56" s="26">
        <v>52</v>
      </c>
      <c r="B56">
        <v>2030</v>
      </c>
      <c r="C56" t="s">
        <v>171</v>
      </c>
      <c r="D56" t="s">
        <v>167</v>
      </c>
      <c r="E56" t="s">
        <v>80</v>
      </c>
      <c r="F56">
        <v>161002</v>
      </c>
    </row>
    <row r="57" spans="1:6">
      <c r="A57" s="26">
        <v>53</v>
      </c>
      <c r="B57">
        <v>2035</v>
      </c>
      <c r="C57" t="s">
        <v>171</v>
      </c>
      <c r="D57" t="s">
        <v>167</v>
      </c>
      <c r="E57" t="s">
        <v>80</v>
      </c>
      <c r="F57">
        <v>100209</v>
      </c>
    </row>
    <row r="58" spans="1:6">
      <c r="A58" s="26">
        <v>54</v>
      </c>
      <c r="B58">
        <v>2040</v>
      </c>
      <c r="C58" t="s">
        <v>171</v>
      </c>
      <c r="D58" t="s">
        <v>167</v>
      </c>
      <c r="E58" t="s">
        <v>80</v>
      </c>
      <c r="F58">
        <v>80599</v>
      </c>
    </row>
    <row r="59" spans="1:6">
      <c r="A59" s="26">
        <v>55</v>
      </c>
      <c r="B59">
        <v>2045</v>
      </c>
      <c r="C59" t="s">
        <v>171</v>
      </c>
      <c r="D59" t="s">
        <v>167</v>
      </c>
      <c r="E59" t="s">
        <v>80</v>
      </c>
      <c r="F59">
        <v>70021</v>
      </c>
    </row>
    <row r="60" spans="1:6">
      <c r="A60" s="26">
        <v>56</v>
      </c>
      <c r="B60">
        <v>2050</v>
      </c>
      <c r="C60" t="s">
        <v>171</v>
      </c>
      <c r="D60" t="s">
        <v>167</v>
      </c>
      <c r="E60" t="s">
        <v>80</v>
      </c>
      <c r="F60">
        <v>61213</v>
      </c>
    </row>
    <row r="61" spans="1:6">
      <c r="A61" s="26">
        <v>57</v>
      </c>
      <c r="B61">
        <v>2020</v>
      </c>
      <c r="C61" t="s">
        <v>171</v>
      </c>
      <c r="D61" t="s">
        <v>170</v>
      </c>
      <c r="E61" t="s">
        <v>80</v>
      </c>
      <c r="F61">
        <v>1087</v>
      </c>
    </row>
    <row r="62" spans="1:6">
      <c r="A62" s="26">
        <v>58</v>
      </c>
      <c r="B62">
        <v>2025</v>
      </c>
      <c r="C62" t="s">
        <v>171</v>
      </c>
      <c r="D62" t="s">
        <v>170</v>
      </c>
      <c r="E62" t="s">
        <v>80</v>
      </c>
      <c r="F62">
        <v>74250</v>
      </c>
    </row>
    <row r="63" spans="1:6">
      <c r="A63" s="26">
        <v>59</v>
      </c>
      <c r="B63">
        <v>2030</v>
      </c>
      <c r="C63" t="s">
        <v>171</v>
      </c>
      <c r="D63" t="s">
        <v>170</v>
      </c>
      <c r="E63" t="s">
        <v>80</v>
      </c>
      <c r="F63">
        <v>256394</v>
      </c>
    </row>
    <row r="64" spans="1:6">
      <c r="A64" s="26">
        <v>60</v>
      </c>
      <c r="B64">
        <v>2035</v>
      </c>
      <c r="C64" t="s">
        <v>171</v>
      </c>
      <c r="D64" t="s">
        <v>170</v>
      </c>
      <c r="E64" t="s">
        <v>80</v>
      </c>
      <c r="F64">
        <v>219145</v>
      </c>
    </row>
    <row r="65" spans="1:6">
      <c r="A65" s="26">
        <v>61</v>
      </c>
      <c r="B65">
        <v>2040</v>
      </c>
      <c r="C65" t="s">
        <v>171</v>
      </c>
      <c r="D65" t="s">
        <v>170</v>
      </c>
      <c r="E65" t="s">
        <v>80</v>
      </c>
      <c r="F65">
        <v>184505</v>
      </c>
    </row>
    <row r="66" spans="1:6">
      <c r="A66" s="26">
        <v>62</v>
      </c>
      <c r="B66">
        <v>2045</v>
      </c>
      <c r="C66" t="s">
        <v>171</v>
      </c>
      <c r="D66" t="s">
        <v>170</v>
      </c>
      <c r="E66" t="s">
        <v>80</v>
      </c>
      <c r="F66">
        <v>171523</v>
      </c>
    </row>
    <row r="67" spans="1:6">
      <c r="A67" s="26">
        <v>63</v>
      </c>
      <c r="B67">
        <v>2050</v>
      </c>
      <c r="C67" t="s">
        <v>171</v>
      </c>
      <c r="D67" t="s">
        <v>170</v>
      </c>
      <c r="E67" t="s">
        <v>80</v>
      </c>
      <c r="F67">
        <v>151347</v>
      </c>
    </row>
    <row r="68" spans="1:6">
      <c r="A68" s="26">
        <v>64</v>
      </c>
      <c r="B68">
        <v>2025</v>
      </c>
      <c r="C68" t="s">
        <v>171</v>
      </c>
      <c r="D68" t="s">
        <v>168</v>
      </c>
      <c r="E68" t="s">
        <v>80</v>
      </c>
      <c r="F68">
        <v>0</v>
      </c>
    </row>
    <row r="69" spans="1:6">
      <c r="A69" s="26">
        <v>65</v>
      </c>
      <c r="B69">
        <v>2030</v>
      </c>
      <c r="C69" t="s">
        <v>171</v>
      </c>
      <c r="D69" t="s">
        <v>168</v>
      </c>
      <c r="E69" t="s">
        <v>80</v>
      </c>
      <c r="F69">
        <v>0</v>
      </c>
    </row>
    <row r="70" spans="1:6">
      <c r="A70" s="26">
        <v>66</v>
      </c>
      <c r="B70">
        <v>2035</v>
      </c>
      <c r="C70" t="s">
        <v>171</v>
      </c>
      <c r="D70" t="s">
        <v>168</v>
      </c>
      <c r="E70" t="s">
        <v>80</v>
      </c>
      <c r="F70">
        <v>0</v>
      </c>
    </row>
    <row r="71" spans="1:6">
      <c r="A71" s="26">
        <v>67</v>
      </c>
      <c r="B71">
        <v>2040</v>
      </c>
      <c r="C71" t="s">
        <v>171</v>
      </c>
      <c r="D71" t="s">
        <v>168</v>
      </c>
      <c r="E71" t="s">
        <v>80</v>
      </c>
      <c r="F71">
        <v>6287</v>
      </c>
    </row>
    <row r="72" spans="1:6">
      <c r="A72" s="26">
        <v>68</v>
      </c>
      <c r="B72">
        <v>2045</v>
      </c>
      <c r="C72" t="s">
        <v>171</v>
      </c>
      <c r="D72" t="s">
        <v>168</v>
      </c>
      <c r="E72" t="s">
        <v>80</v>
      </c>
      <c r="F72">
        <v>5988</v>
      </c>
    </row>
    <row r="73" spans="1:6">
      <c r="A73" s="26">
        <v>69</v>
      </c>
      <c r="B73">
        <v>2050</v>
      </c>
      <c r="C73" t="s">
        <v>171</v>
      </c>
      <c r="D73" t="s">
        <v>168</v>
      </c>
      <c r="E73" t="s">
        <v>80</v>
      </c>
      <c r="F73">
        <v>5632</v>
      </c>
    </row>
    <row r="74" spans="1:6">
      <c r="A74" s="26">
        <v>70</v>
      </c>
      <c r="B74">
        <v>2020</v>
      </c>
      <c r="C74" t="s">
        <v>172</v>
      </c>
      <c r="D74" t="s">
        <v>167</v>
      </c>
      <c r="E74" t="s">
        <v>80</v>
      </c>
      <c r="F74">
        <v>226242</v>
      </c>
    </row>
    <row r="75" spans="1:6">
      <c r="A75" s="26">
        <v>71</v>
      </c>
      <c r="B75">
        <v>2025</v>
      </c>
      <c r="C75" t="s">
        <v>172</v>
      </c>
      <c r="D75" t="s">
        <v>167</v>
      </c>
      <c r="E75" t="s">
        <v>80</v>
      </c>
      <c r="F75">
        <v>218917</v>
      </c>
    </row>
    <row r="76" spans="1:6">
      <c r="A76" s="26">
        <v>72</v>
      </c>
      <c r="B76">
        <v>2030</v>
      </c>
      <c r="C76" t="s">
        <v>172</v>
      </c>
      <c r="D76" t="s">
        <v>167</v>
      </c>
      <c r="E76" t="s">
        <v>80</v>
      </c>
      <c r="F76">
        <v>135280</v>
      </c>
    </row>
    <row r="77" spans="1:6">
      <c r="A77" s="26">
        <v>73</v>
      </c>
      <c r="B77">
        <v>2035</v>
      </c>
      <c r="C77" t="s">
        <v>172</v>
      </c>
      <c r="D77" t="s">
        <v>167</v>
      </c>
      <c r="E77" t="s">
        <v>80</v>
      </c>
      <c r="F77">
        <v>111825</v>
      </c>
    </row>
    <row r="78" spans="1:6">
      <c r="A78" s="26">
        <v>74</v>
      </c>
      <c r="B78">
        <v>2040</v>
      </c>
      <c r="C78" t="s">
        <v>172</v>
      </c>
      <c r="D78" t="s">
        <v>167</v>
      </c>
      <c r="E78" t="s">
        <v>80</v>
      </c>
      <c r="F78">
        <v>81688</v>
      </c>
    </row>
    <row r="79" spans="1:6">
      <c r="A79" s="26">
        <v>75</v>
      </c>
      <c r="B79">
        <v>2045</v>
      </c>
      <c r="C79" t="s">
        <v>172</v>
      </c>
      <c r="D79" t="s">
        <v>167</v>
      </c>
      <c r="E79" t="s">
        <v>80</v>
      </c>
      <c r="F79">
        <v>61063</v>
      </c>
    </row>
    <row r="80" spans="1:6">
      <c r="A80" s="26">
        <v>76</v>
      </c>
      <c r="B80">
        <v>2050</v>
      </c>
      <c r="C80" t="s">
        <v>172</v>
      </c>
      <c r="D80" t="s">
        <v>167</v>
      </c>
      <c r="E80" t="s">
        <v>80</v>
      </c>
      <c r="F80">
        <v>50104</v>
      </c>
    </row>
    <row r="81" spans="1:6">
      <c r="A81" s="26">
        <v>77</v>
      </c>
      <c r="B81">
        <v>2020</v>
      </c>
      <c r="C81" t="s">
        <v>172</v>
      </c>
      <c r="D81" t="s">
        <v>170</v>
      </c>
      <c r="E81" t="s">
        <v>80</v>
      </c>
      <c r="F81">
        <v>39330</v>
      </c>
    </row>
    <row r="82" spans="1:6">
      <c r="A82" s="26">
        <v>78</v>
      </c>
      <c r="B82">
        <v>2025</v>
      </c>
      <c r="C82" t="s">
        <v>172</v>
      </c>
      <c r="D82" t="s">
        <v>170</v>
      </c>
      <c r="E82" t="s">
        <v>80</v>
      </c>
      <c r="F82">
        <v>41315</v>
      </c>
    </row>
    <row r="83" spans="1:6">
      <c r="A83" s="26">
        <v>79</v>
      </c>
      <c r="B83">
        <v>2030</v>
      </c>
      <c r="C83" t="s">
        <v>172</v>
      </c>
      <c r="D83" t="s">
        <v>170</v>
      </c>
      <c r="E83" t="s">
        <v>80</v>
      </c>
      <c r="F83">
        <v>26199</v>
      </c>
    </row>
    <row r="84" spans="1:6">
      <c r="A84" s="26">
        <v>80</v>
      </c>
      <c r="B84">
        <v>2035</v>
      </c>
      <c r="C84" t="s">
        <v>172</v>
      </c>
      <c r="D84" t="s">
        <v>170</v>
      </c>
      <c r="E84" t="s">
        <v>80</v>
      </c>
      <c r="F84">
        <v>59854</v>
      </c>
    </row>
    <row r="85" spans="1:6">
      <c r="A85" s="26">
        <v>81</v>
      </c>
      <c r="B85">
        <v>2040</v>
      </c>
      <c r="C85" t="s">
        <v>172</v>
      </c>
      <c r="D85" t="s">
        <v>170</v>
      </c>
      <c r="E85" t="s">
        <v>80</v>
      </c>
      <c r="F85">
        <v>33177</v>
      </c>
    </row>
    <row r="86" spans="1:6">
      <c r="A86" s="26">
        <v>82</v>
      </c>
      <c r="B86">
        <v>2045</v>
      </c>
      <c r="C86" t="s">
        <v>172</v>
      </c>
      <c r="D86" t="s">
        <v>170</v>
      </c>
      <c r="E86" t="s">
        <v>80</v>
      </c>
      <c r="F86">
        <v>37966</v>
      </c>
    </row>
    <row r="87" spans="1:6">
      <c r="A87" s="26">
        <v>83</v>
      </c>
      <c r="B87">
        <v>2050</v>
      </c>
      <c r="C87" t="s">
        <v>172</v>
      </c>
      <c r="D87" t="s">
        <v>170</v>
      </c>
      <c r="E87" t="s">
        <v>80</v>
      </c>
      <c r="F87">
        <v>31226</v>
      </c>
    </row>
    <row r="88" spans="1:6">
      <c r="A88" s="26">
        <v>84</v>
      </c>
      <c r="B88">
        <v>2020</v>
      </c>
      <c r="C88" t="s">
        <v>172</v>
      </c>
      <c r="D88" t="s">
        <v>168</v>
      </c>
      <c r="E88" t="s">
        <v>80</v>
      </c>
      <c r="F88">
        <v>12352</v>
      </c>
    </row>
    <row r="89" spans="1:6">
      <c r="A89" s="26">
        <v>85</v>
      </c>
      <c r="B89">
        <v>2025</v>
      </c>
      <c r="C89" t="s">
        <v>172</v>
      </c>
      <c r="D89" t="s">
        <v>168</v>
      </c>
      <c r="E89" t="s">
        <v>80</v>
      </c>
      <c r="F89">
        <v>12733</v>
      </c>
    </row>
    <row r="90" spans="1:6">
      <c r="A90" s="26">
        <v>86</v>
      </c>
      <c r="B90">
        <v>2030</v>
      </c>
      <c r="C90" t="s">
        <v>172</v>
      </c>
      <c r="D90" t="s">
        <v>168</v>
      </c>
      <c r="E90" t="s">
        <v>80</v>
      </c>
      <c r="F90">
        <v>8046</v>
      </c>
    </row>
    <row r="91" spans="1:6">
      <c r="A91" s="26">
        <v>87</v>
      </c>
      <c r="B91">
        <v>2035</v>
      </c>
      <c r="C91" t="s">
        <v>172</v>
      </c>
      <c r="D91" t="s">
        <v>168</v>
      </c>
      <c r="E91" t="s">
        <v>80</v>
      </c>
      <c r="F91">
        <v>7056</v>
      </c>
    </row>
    <row r="92" spans="1:6">
      <c r="A92" s="26">
        <v>88</v>
      </c>
      <c r="B92">
        <v>2040</v>
      </c>
      <c r="C92" t="s">
        <v>172</v>
      </c>
      <c r="D92" t="s">
        <v>168</v>
      </c>
      <c r="E92" t="s">
        <v>80</v>
      </c>
      <c r="F92">
        <v>5265</v>
      </c>
    </row>
    <row r="93" spans="1:6">
      <c r="A93" s="26">
        <v>89</v>
      </c>
      <c r="B93">
        <v>2045</v>
      </c>
      <c r="C93" t="s">
        <v>172</v>
      </c>
      <c r="D93" t="s">
        <v>168</v>
      </c>
      <c r="E93" t="s">
        <v>80</v>
      </c>
      <c r="F93">
        <v>4302</v>
      </c>
    </row>
    <row r="94" spans="1:6">
      <c r="A94" s="26">
        <v>90</v>
      </c>
      <c r="B94">
        <v>2050</v>
      </c>
      <c r="C94" t="s">
        <v>172</v>
      </c>
      <c r="D94" t="s">
        <v>168</v>
      </c>
      <c r="E94" t="s">
        <v>80</v>
      </c>
      <c r="F94">
        <v>3540</v>
      </c>
    </row>
    <row r="95" spans="1:6">
      <c r="A95" s="26">
        <v>91</v>
      </c>
      <c r="B95">
        <v>2020</v>
      </c>
      <c r="C95" t="s">
        <v>173</v>
      </c>
      <c r="D95" t="s">
        <v>167</v>
      </c>
      <c r="E95" t="s">
        <v>80</v>
      </c>
      <c r="F95">
        <v>0</v>
      </c>
    </row>
    <row r="96" spans="1:6">
      <c r="A96" s="26">
        <v>92</v>
      </c>
      <c r="B96">
        <v>2025</v>
      </c>
      <c r="C96" t="s">
        <v>173</v>
      </c>
      <c r="D96" t="s">
        <v>167</v>
      </c>
      <c r="E96" t="s">
        <v>80</v>
      </c>
      <c r="F96">
        <v>29691</v>
      </c>
    </row>
    <row r="97" spans="1:6">
      <c r="A97" s="26">
        <v>93</v>
      </c>
      <c r="B97">
        <v>2030</v>
      </c>
      <c r="C97" t="s">
        <v>173</v>
      </c>
      <c r="D97" t="s">
        <v>167</v>
      </c>
      <c r="E97" t="s">
        <v>80</v>
      </c>
      <c r="F97">
        <v>63607</v>
      </c>
    </row>
    <row r="98" spans="1:6">
      <c r="A98" s="26">
        <v>94</v>
      </c>
      <c r="B98">
        <v>2035</v>
      </c>
      <c r="C98" t="s">
        <v>173</v>
      </c>
      <c r="D98" t="s">
        <v>167</v>
      </c>
      <c r="E98" t="s">
        <v>80</v>
      </c>
      <c r="F98">
        <v>20995</v>
      </c>
    </row>
    <row r="99" spans="1:6">
      <c r="A99" s="26">
        <v>95</v>
      </c>
      <c r="B99">
        <v>2040</v>
      </c>
      <c r="C99" t="s">
        <v>173</v>
      </c>
      <c r="D99" t="s">
        <v>167</v>
      </c>
      <c r="E99" t="s">
        <v>80</v>
      </c>
      <c r="F99">
        <v>16042</v>
      </c>
    </row>
    <row r="100" spans="1:6">
      <c r="A100" s="26">
        <v>96</v>
      </c>
      <c r="B100">
        <v>2045</v>
      </c>
      <c r="C100" t="s">
        <v>173</v>
      </c>
      <c r="D100" t="s">
        <v>167</v>
      </c>
      <c r="E100" t="s">
        <v>80</v>
      </c>
      <c r="F100">
        <v>0</v>
      </c>
    </row>
    <row r="101" spans="1:6">
      <c r="A101" s="26">
        <v>97</v>
      </c>
      <c r="B101">
        <v>2020</v>
      </c>
      <c r="C101" t="s">
        <v>173</v>
      </c>
      <c r="D101" t="s">
        <v>170</v>
      </c>
      <c r="E101" t="s">
        <v>80</v>
      </c>
      <c r="F101">
        <v>223470</v>
      </c>
    </row>
    <row r="102" spans="1:6">
      <c r="A102" s="26">
        <v>98</v>
      </c>
      <c r="B102">
        <v>2025</v>
      </c>
      <c r="C102" t="s">
        <v>173</v>
      </c>
      <c r="D102" t="s">
        <v>170</v>
      </c>
      <c r="E102" t="s">
        <v>80</v>
      </c>
      <c r="F102">
        <v>992722</v>
      </c>
    </row>
    <row r="103" spans="1:6">
      <c r="A103" s="26">
        <v>99</v>
      </c>
      <c r="B103">
        <v>2030</v>
      </c>
      <c r="C103" t="s">
        <v>173</v>
      </c>
      <c r="D103" t="s">
        <v>170</v>
      </c>
      <c r="E103" t="s">
        <v>80</v>
      </c>
      <c r="F103">
        <v>1949808</v>
      </c>
    </row>
    <row r="104" spans="1:6">
      <c r="A104" s="26">
        <v>100</v>
      </c>
      <c r="B104">
        <v>2035</v>
      </c>
      <c r="C104" t="s">
        <v>173</v>
      </c>
      <c r="D104" t="s">
        <v>170</v>
      </c>
      <c r="E104" t="s">
        <v>80</v>
      </c>
      <c r="F104">
        <v>1008843</v>
      </c>
    </row>
    <row r="105" spans="1:6">
      <c r="A105" s="26">
        <v>101</v>
      </c>
      <c r="B105">
        <v>2040</v>
      </c>
      <c r="C105" t="s">
        <v>173</v>
      </c>
      <c r="D105" t="s">
        <v>170</v>
      </c>
      <c r="E105" t="s">
        <v>80</v>
      </c>
      <c r="F105">
        <v>772029</v>
      </c>
    </row>
    <row r="106" spans="1:6">
      <c r="A106" s="26">
        <v>102</v>
      </c>
      <c r="B106">
        <v>2045</v>
      </c>
      <c r="C106" t="s">
        <v>173</v>
      </c>
      <c r="D106" t="s">
        <v>170</v>
      </c>
      <c r="E106" t="s">
        <v>80</v>
      </c>
      <c r="F106">
        <v>655703</v>
      </c>
    </row>
    <row r="107" spans="1:6">
      <c r="A107" s="26">
        <v>103</v>
      </c>
      <c r="B107">
        <v>2050</v>
      </c>
      <c r="C107" t="s">
        <v>173</v>
      </c>
      <c r="D107" t="s">
        <v>170</v>
      </c>
      <c r="E107" t="s">
        <v>80</v>
      </c>
      <c r="F107">
        <v>546398</v>
      </c>
    </row>
    <row r="108" spans="1:6">
      <c r="A108" s="26">
        <v>104</v>
      </c>
      <c r="B108">
        <v>2020</v>
      </c>
      <c r="C108" t="s">
        <v>173</v>
      </c>
      <c r="D108" t="s">
        <v>168</v>
      </c>
      <c r="E108" t="s">
        <v>80</v>
      </c>
      <c r="F108">
        <v>0</v>
      </c>
    </row>
    <row r="109" spans="1:6">
      <c r="A109" s="26">
        <v>105</v>
      </c>
      <c r="B109">
        <v>2025</v>
      </c>
      <c r="C109" t="s">
        <v>173</v>
      </c>
      <c r="D109" t="s">
        <v>168</v>
      </c>
      <c r="E109" t="s">
        <v>80</v>
      </c>
      <c r="F109">
        <v>53485</v>
      </c>
    </row>
    <row r="110" spans="1:6">
      <c r="A110" s="26">
        <v>106</v>
      </c>
      <c r="B110">
        <v>2030</v>
      </c>
      <c r="C110" t="s">
        <v>173</v>
      </c>
      <c r="D110" t="s">
        <v>168</v>
      </c>
      <c r="E110" t="s">
        <v>80</v>
      </c>
      <c r="F110">
        <v>37167</v>
      </c>
    </row>
    <row r="111" spans="1:6">
      <c r="A111" s="26">
        <v>107</v>
      </c>
      <c r="B111">
        <v>2035</v>
      </c>
      <c r="C111" t="s">
        <v>173</v>
      </c>
      <c r="D111" t="s">
        <v>168</v>
      </c>
      <c r="E111" t="s">
        <v>80</v>
      </c>
      <c r="F111">
        <v>18432</v>
      </c>
    </row>
    <row r="112" spans="1:6">
      <c r="A112" s="26">
        <v>108</v>
      </c>
      <c r="B112">
        <v>2040</v>
      </c>
      <c r="C112" t="s">
        <v>173</v>
      </c>
      <c r="D112" t="s">
        <v>168</v>
      </c>
      <c r="E112" t="s">
        <v>80</v>
      </c>
      <c r="F112">
        <v>14091</v>
      </c>
    </row>
    <row r="113" spans="1:6">
      <c r="A113" s="26">
        <v>109</v>
      </c>
      <c r="B113">
        <v>2045</v>
      </c>
      <c r="C113" t="s">
        <v>173</v>
      </c>
      <c r="D113" t="s">
        <v>168</v>
      </c>
      <c r="E113" t="s">
        <v>80</v>
      </c>
      <c r="F113">
        <v>11671</v>
      </c>
    </row>
    <row r="114" spans="1:6">
      <c r="A114" s="26">
        <v>110</v>
      </c>
      <c r="B114">
        <v>2050</v>
      </c>
      <c r="C114" t="s">
        <v>173</v>
      </c>
      <c r="D114" t="s">
        <v>168</v>
      </c>
      <c r="E114" t="s">
        <v>80</v>
      </c>
      <c r="F114">
        <v>9728</v>
      </c>
    </row>
    <row r="115" spans="1:6">
      <c r="A115" s="26">
        <v>111</v>
      </c>
      <c r="B115">
        <v>2020</v>
      </c>
      <c r="C115" t="s">
        <v>166</v>
      </c>
      <c r="D115" t="s">
        <v>174</v>
      </c>
      <c r="E115" t="s">
        <v>154</v>
      </c>
      <c r="F115">
        <v>5326</v>
      </c>
    </row>
    <row r="116" spans="1:6">
      <c r="A116" s="26">
        <v>112</v>
      </c>
      <c r="B116">
        <v>2025</v>
      </c>
      <c r="C116" t="s">
        <v>166</v>
      </c>
      <c r="D116" t="s">
        <v>174</v>
      </c>
      <c r="E116" t="s">
        <v>154</v>
      </c>
      <c r="F116">
        <v>5998</v>
      </c>
    </row>
    <row r="117" spans="1:6">
      <c r="A117" s="26">
        <v>113</v>
      </c>
      <c r="B117">
        <v>2030</v>
      </c>
      <c r="C117" t="s">
        <v>166</v>
      </c>
      <c r="D117" t="s">
        <v>174</v>
      </c>
      <c r="E117" t="s">
        <v>154</v>
      </c>
      <c r="F117">
        <v>7749</v>
      </c>
    </row>
    <row r="118" spans="1:6">
      <c r="A118" s="26">
        <v>114</v>
      </c>
      <c r="B118">
        <v>2035</v>
      </c>
      <c r="C118" t="s">
        <v>166</v>
      </c>
      <c r="D118" t="s">
        <v>174</v>
      </c>
      <c r="E118" t="s">
        <v>154</v>
      </c>
      <c r="F118">
        <v>6918</v>
      </c>
    </row>
    <row r="119" spans="1:6">
      <c r="A119" s="26">
        <v>115</v>
      </c>
      <c r="B119">
        <v>2040</v>
      </c>
      <c r="C119" t="s">
        <v>166</v>
      </c>
      <c r="D119" t="s">
        <v>174</v>
      </c>
      <c r="E119" t="s">
        <v>154</v>
      </c>
      <c r="F119">
        <v>5049</v>
      </c>
    </row>
    <row r="120" spans="1:6">
      <c r="A120" s="26">
        <v>116</v>
      </c>
      <c r="B120">
        <v>2045</v>
      </c>
      <c r="C120" t="s">
        <v>166</v>
      </c>
      <c r="D120" t="s">
        <v>174</v>
      </c>
      <c r="E120" t="s">
        <v>154</v>
      </c>
      <c r="F120">
        <v>4138</v>
      </c>
    </row>
    <row r="121" spans="1:6">
      <c r="A121" s="26">
        <v>117</v>
      </c>
      <c r="B121">
        <v>2035</v>
      </c>
      <c r="C121" t="s">
        <v>166</v>
      </c>
      <c r="D121" t="s">
        <v>175</v>
      </c>
      <c r="E121" t="s">
        <v>154</v>
      </c>
      <c r="F121">
        <v>3654</v>
      </c>
    </row>
    <row r="122" spans="1:6">
      <c r="A122" s="26">
        <v>118</v>
      </c>
      <c r="B122">
        <v>2040</v>
      </c>
      <c r="C122" t="s">
        <v>166</v>
      </c>
      <c r="D122" t="s">
        <v>175</v>
      </c>
      <c r="E122" t="s">
        <v>154</v>
      </c>
      <c r="F122">
        <v>2864</v>
      </c>
    </row>
    <row r="123" spans="1:6">
      <c r="A123" s="26">
        <v>119</v>
      </c>
      <c r="B123">
        <v>2045</v>
      </c>
      <c r="C123" t="s">
        <v>166</v>
      </c>
      <c r="D123" t="s">
        <v>175</v>
      </c>
      <c r="E123" t="s">
        <v>154</v>
      </c>
      <c r="F123">
        <v>2452</v>
      </c>
    </row>
    <row r="124" spans="1:6">
      <c r="A124" s="26">
        <v>120</v>
      </c>
      <c r="B124">
        <v>2050</v>
      </c>
      <c r="C124" t="s">
        <v>166</v>
      </c>
      <c r="D124" t="s">
        <v>175</v>
      </c>
      <c r="E124" t="s">
        <v>154</v>
      </c>
      <c r="F124">
        <v>0</v>
      </c>
    </row>
    <row r="125" spans="1:6">
      <c r="A125" s="26">
        <v>121</v>
      </c>
      <c r="B125">
        <v>2020</v>
      </c>
      <c r="C125" t="s">
        <v>169</v>
      </c>
      <c r="D125" t="s">
        <v>174</v>
      </c>
      <c r="E125" t="s">
        <v>154</v>
      </c>
      <c r="F125">
        <v>1322251</v>
      </c>
    </row>
    <row r="126" spans="1:6">
      <c r="A126" s="26">
        <v>122</v>
      </c>
      <c r="B126">
        <v>2025</v>
      </c>
      <c r="C126" t="s">
        <v>169</v>
      </c>
      <c r="D126" t="s">
        <v>174</v>
      </c>
      <c r="E126" t="s">
        <v>154</v>
      </c>
      <c r="F126">
        <v>1406104</v>
      </c>
    </row>
    <row r="127" spans="1:6">
      <c r="A127" s="26">
        <v>123</v>
      </c>
      <c r="B127">
        <v>2030</v>
      </c>
      <c r="C127" t="s">
        <v>169</v>
      </c>
      <c r="D127" t="s">
        <v>174</v>
      </c>
      <c r="E127" t="s">
        <v>154</v>
      </c>
      <c r="F127">
        <v>793357</v>
      </c>
    </row>
    <row r="128" spans="1:6">
      <c r="A128" s="26">
        <v>124</v>
      </c>
      <c r="B128">
        <v>2035</v>
      </c>
      <c r="C128" t="s">
        <v>169</v>
      </c>
      <c r="D128" t="s">
        <v>174</v>
      </c>
      <c r="E128" t="s">
        <v>154</v>
      </c>
      <c r="F128">
        <v>642688</v>
      </c>
    </row>
    <row r="129" spans="1:6">
      <c r="A129" s="26">
        <v>125</v>
      </c>
      <c r="B129">
        <v>2040</v>
      </c>
      <c r="C129" t="s">
        <v>169</v>
      </c>
      <c r="D129" t="s">
        <v>174</v>
      </c>
      <c r="E129" t="s">
        <v>154</v>
      </c>
      <c r="F129">
        <v>431807</v>
      </c>
    </row>
    <row r="130" spans="1:6">
      <c r="A130" s="26">
        <v>126</v>
      </c>
      <c r="B130">
        <v>2045</v>
      </c>
      <c r="C130" t="s">
        <v>169</v>
      </c>
      <c r="D130" t="s">
        <v>174</v>
      </c>
      <c r="E130" t="s">
        <v>154</v>
      </c>
      <c r="F130">
        <v>341354</v>
      </c>
    </row>
    <row r="131" spans="1:6">
      <c r="A131" s="26">
        <v>127</v>
      </c>
      <c r="B131">
        <v>2050</v>
      </c>
      <c r="C131" t="s">
        <v>169</v>
      </c>
      <c r="D131" t="s">
        <v>174</v>
      </c>
      <c r="E131" t="s">
        <v>154</v>
      </c>
      <c r="F131">
        <v>285207</v>
      </c>
    </row>
    <row r="132" spans="1:6">
      <c r="A132" s="26">
        <v>128</v>
      </c>
      <c r="B132">
        <v>2020</v>
      </c>
      <c r="C132" t="s">
        <v>169</v>
      </c>
      <c r="D132" t="s">
        <v>175</v>
      </c>
      <c r="E132" t="s">
        <v>154</v>
      </c>
      <c r="F132">
        <v>613474</v>
      </c>
    </row>
    <row r="133" spans="1:6">
      <c r="A133" s="26">
        <v>129</v>
      </c>
      <c r="B133">
        <v>2025</v>
      </c>
      <c r="C133" t="s">
        <v>169</v>
      </c>
      <c r="D133" t="s">
        <v>175</v>
      </c>
      <c r="E133" t="s">
        <v>154</v>
      </c>
      <c r="F133">
        <v>738633</v>
      </c>
    </row>
    <row r="134" spans="1:6">
      <c r="A134" s="26">
        <v>130</v>
      </c>
      <c r="B134">
        <v>2030</v>
      </c>
      <c r="C134" t="s">
        <v>169</v>
      </c>
      <c r="D134" t="s">
        <v>175</v>
      </c>
      <c r="E134" t="s">
        <v>154</v>
      </c>
      <c r="F134">
        <v>568616</v>
      </c>
    </row>
    <row r="135" spans="1:6">
      <c r="A135" s="26">
        <v>131</v>
      </c>
      <c r="B135">
        <v>2035</v>
      </c>
      <c r="C135" t="s">
        <v>169</v>
      </c>
      <c r="D135" t="s">
        <v>175</v>
      </c>
      <c r="E135" t="s">
        <v>154</v>
      </c>
      <c r="F135">
        <v>459297</v>
      </c>
    </row>
    <row r="136" spans="1:6">
      <c r="A136" s="26">
        <v>132</v>
      </c>
      <c r="B136">
        <v>2040</v>
      </c>
      <c r="C136" t="s">
        <v>169</v>
      </c>
      <c r="D136" t="s">
        <v>175</v>
      </c>
      <c r="E136" t="s">
        <v>154</v>
      </c>
      <c r="F136">
        <v>372532</v>
      </c>
    </row>
    <row r="137" spans="1:6">
      <c r="A137" s="26">
        <v>133</v>
      </c>
      <c r="B137">
        <v>2045</v>
      </c>
      <c r="C137" t="s">
        <v>169</v>
      </c>
      <c r="D137" t="s">
        <v>175</v>
      </c>
      <c r="E137" t="s">
        <v>154</v>
      </c>
      <c r="F137">
        <v>297618</v>
      </c>
    </row>
    <row r="138" spans="1:6">
      <c r="A138" s="26">
        <v>134</v>
      </c>
      <c r="B138">
        <v>2050</v>
      </c>
      <c r="C138" t="s">
        <v>169</v>
      </c>
      <c r="D138" t="s">
        <v>175</v>
      </c>
      <c r="E138" t="s">
        <v>154</v>
      </c>
      <c r="F138">
        <v>258351</v>
      </c>
    </row>
    <row r="139" spans="1:6">
      <c r="A139" s="26">
        <v>135</v>
      </c>
      <c r="B139">
        <v>2020</v>
      </c>
      <c r="C139" t="s">
        <v>169</v>
      </c>
      <c r="D139" t="s">
        <v>176</v>
      </c>
      <c r="E139" t="s">
        <v>154</v>
      </c>
      <c r="F139">
        <v>106082</v>
      </c>
    </row>
    <row r="140" spans="1:6">
      <c r="A140" s="26">
        <v>136</v>
      </c>
      <c r="B140">
        <v>2025</v>
      </c>
      <c r="C140" t="s">
        <v>169</v>
      </c>
      <c r="D140" t="s">
        <v>176</v>
      </c>
      <c r="E140" t="s">
        <v>154</v>
      </c>
      <c r="F140">
        <v>123936</v>
      </c>
    </row>
    <row r="141" spans="1:6">
      <c r="A141" s="26">
        <v>137</v>
      </c>
      <c r="B141">
        <v>2030</v>
      </c>
      <c r="C141" t="s">
        <v>169</v>
      </c>
      <c r="D141" t="s">
        <v>176</v>
      </c>
      <c r="E141" t="s">
        <v>154</v>
      </c>
      <c r="F141">
        <v>45568</v>
      </c>
    </row>
    <row r="142" spans="1:6">
      <c r="A142" s="26">
        <v>138</v>
      </c>
      <c r="B142">
        <v>2035</v>
      </c>
      <c r="C142" t="s">
        <v>169</v>
      </c>
      <c r="D142" t="s">
        <v>176</v>
      </c>
      <c r="E142" t="s">
        <v>154</v>
      </c>
      <c r="F142">
        <v>37451</v>
      </c>
    </row>
    <row r="143" spans="1:6">
      <c r="A143" s="26">
        <v>139</v>
      </c>
      <c r="B143">
        <v>2040</v>
      </c>
      <c r="C143" t="s">
        <v>169</v>
      </c>
      <c r="D143" t="s">
        <v>176</v>
      </c>
      <c r="E143" t="s">
        <v>154</v>
      </c>
      <c r="F143">
        <v>25949</v>
      </c>
    </row>
    <row r="144" spans="1:6">
      <c r="A144" s="26">
        <v>140</v>
      </c>
      <c r="B144">
        <v>2045</v>
      </c>
      <c r="C144" t="s">
        <v>169</v>
      </c>
      <c r="D144" t="s">
        <v>176</v>
      </c>
      <c r="E144" t="s">
        <v>154</v>
      </c>
      <c r="F144">
        <v>21530</v>
      </c>
    </row>
    <row r="145" spans="1:6">
      <c r="A145" s="26">
        <v>141</v>
      </c>
      <c r="B145">
        <v>2050</v>
      </c>
      <c r="C145" t="s">
        <v>169</v>
      </c>
      <c r="D145" t="s">
        <v>176</v>
      </c>
      <c r="E145" t="s">
        <v>154</v>
      </c>
      <c r="F145">
        <v>16087</v>
      </c>
    </row>
    <row r="146" spans="1:6">
      <c r="A146" s="26">
        <v>142</v>
      </c>
      <c r="B146">
        <v>2020</v>
      </c>
      <c r="C146" t="s">
        <v>152</v>
      </c>
      <c r="D146" t="s">
        <v>174</v>
      </c>
      <c r="E146" t="s">
        <v>154</v>
      </c>
      <c r="F146">
        <v>62104</v>
      </c>
    </row>
    <row r="147" spans="1:6">
      <c r="A147" s="26">
        <v>143</v>
      </c>
      <c r="B147">
        <v>2025</v>
      </c>
      <c r="C147" t="s">
        <v>152</v>
      </c>
      <c r="D147" t="s">
        <v>174</v>
      </c>
      <c r="E147" t="s">
        <v>154</v>
      </c>
      <c r="F147">
        <v>225128</v>
      </c>
    </row>
    <row r="148" spans="1:6">
      <c r="A148" s="26">
        <v>144</v>
      </c>
      <c r="B148">
        <v>2030</v>
      </c>
      <c r="C148" t="s">
        <v>152</v>
      </c>
      <c r="D148" t="s">
        <v>174</v>
      </c>
      <c r="E148" t="s">
        <v>154</v>
      </c>
      <c r="F148">
        <v>408464</v>
      </c>
    </row>
    <row r="149" spans="1:6">
      <c r="A149" s="26">
        <v>145</v>
      </c>
      <c r="B149">
        <v>2035</v>
      </c>
      <c r="C149" t="s">
        <v>152</v>
      </c>
      <c r="D149" t="s">
        <v>174</v>
      </c>
      <c r="E149" t="s">
        <v>154</v>
      </c>
      <c r="F149">
        <v>905708</v>
      </c>
    </row>
    <row r="150" spans="1:6">
      <c r="A150" s="26">
        <v>146</v>
      </c>
      <c r="B150">
        <v>2040</v>
      </c>
      <c r="C150" t="s">
        <v>152</v>
      </c>
      <c r="D150" t="s">
        <v>174</v>
      </c>
      <c r="E150" t="s">
        <v>154</v>
      </c>
      <c r="F150">
        <v>1286265</v>
      </c>
    </row>
    <row r="151" spans="1:6">
      <c r="A151" s="26">
        <v>147</v>
      </c>
      <c r="B151">
        <v>2045</v>
      </c>
      <c r="C151" t="s">
        <v>152</v>
      </c>
      <c r="D151" t="s">
        <v>174</v>
      </c>
      <c r="E151" t="s">
        <v>154</v>
      </c>
      <c r="F151">
        <v>1478483</v>
      </c>
    </row>
    <row r="152" spans="1:6">
      <c r="A152" s="26">
        <v>148</v>
      </c>
      <c r="B152">
        <v>2050</v>
      </c>
      <c r="C152" t="s">
        <v>152</v>
      </c>
      <c r="D152" t="s">
        <v>174</v>
      </c>
      <c r="E152" t="s">
        <v>154</v>
      </c>
      <c r="F152">
        <v>1652954</v>
      </c>
    </row>
    <row r="153" spans="1:6">
      <c r="A153" s="26">
        <v>149</v>
      </c>
      <c r="B153">
        <v>2020</v>
      </c>
      <c r="C153" t="s">
        <v>152</v>
      </c>
      <c r="D153" t="s">
        <v>175</v>
      </c>
      <c r="E153" t="s">
        <v>154</v>
      </c>
      <c r="F153">
        <v>30976</v>
      </c>
    </row>
    <row r="154" spans="1:6">
      <c r="A154" s="26">
        <v>150</v>
      </c>
      <c r="B154">
        <v>2025</v>
      </c>
      <c r="C154" t="s">
        <v>152</v>
      </c>
      <c r="D154" t="s">
        <v>175</v>
      </c>
      <c r="E154" t="s">
        <v>154</v>
      </c>
      <c r="F154">
        <v>111820</v>
      </c>
    </row>
    <row r="155" spans="1:6">
      <c r="A155" s="26">
        <v>151</v>
      </c>
      <c r="B155">
        <v>2030</v>
      </c>
      <c r="C155" t="s">
        <v>152</v>
      </c>
      <c r="D155" t="s">
        <v>175</v>
      </c>
      <c r="E155" t="s">
        <v>154</v>
      </c>
      <c r="F155">
        <v>608577</v>
      </c>
    </row>
    <row r="156" spans="1:6">
      <c r="A156" s="26">
        <v>152</v>
      </c>
      <c r="B156">
        <v>2035</v>
      </c>
      <c r="C156" t="s">
        <v>152</v>
      </c>
      <c r="D156" t="s">
        <v>175</v>
      </c>
      <c r="E156" t="s">
        <v>154</v>
      </c>
      <c r="F156">
        <v>572044</v>
      </c>
    </row>
    <row r="157" spans="1:6">
      <c r="A157" s="26">
        <v>153</v>
      </c>
      <c r="B157">
        <v>2040</v>
      </c>
      <c r="C157" t="s">
        <v>152</v>
      </c>
      <c r="D157" t="s">
        <v>175</v>
      </c>
      <c r="E157" t="s">
        <v>154</v>
      </c>
      <c r="F157">
        <v>614084</v>
      </c>
    </row>
    <row r="158" spans="1:6">
      <c r="A158" s="26">
        <v>154</v>
      </c>
      <c r="B158">
        <v>2045</v>
      </c>
      <c r="C158" t="s">
        <v>152</v>
      </c>
      <c r="D158" t="s">
        <v>175</v>
      </c>
      <c r="E158" t="s">
        <v>154</v>
      </c>
      <c r="F158">
        <v>709871</v>
      </c>
    </row>
    <row r="159" spans="1:6">
      <c r="A159" s="26">
        <v>155</v>
      </c>
      <c r="B159">
        <v>2050</v>
      </c>
      <c r="C159" t="s">
        <v>152</v>
      </c>
      <c r="D159" t="s">
        <v>175</v>
      </c>
      <c r="E159" t="s">
        <v>154</v>
      </c>
      <c r="F159">
        <v>769292</v>
      </c>
    </row>
    <row r="160" spans="1:6">
      <c r="A160" s="26">
        <v>156</v>
      </c>
      <c r="B160">
        <v>2030</v>
      </c>
      <c r="C160" t="s">
        <v>152</v>
      </c>
      <c r="D160" t="s">
        <v>176</v>
      </c>
      <c r="E160" t="s">
        <v>154</v>
      </c>
      <c r="F160">
        <v>22407</v>
      </c>
    </row>
    <row r="161" spans="1:6">
      <c r="A161" s="26">
        <v>157</v>
      </c>
      <c r="B161">
        <v>2035</v>
      </c>
      <c r="C161" t="s">
        <v>152</v>
      </c>
      <c r="D161" t="s">
        <v>176</v>
      </c>
      <c r="E161" t="s">
        <v>154</v>
      </c>
      <c r="F161">
        <v>13018</v>
      </c>
    </row>
    <row r="162" spans="1:6">
      <c r="A162" s="26">
        <v>158</v>
      </c>
      <c r="B162">
        <v>2040</v>
      </c>
      <c r="C162" t="s">
        <v>152</v>
      </c>
      <c r="D162" t="s">
        <v>176</v>
      </c>
      <c r="E162" t="s">
        <v>154</v>
      </c>
      <c r="F162">
        <v>16360</v>
      </c>
    </row>
    <row r="163" spans="1:6">
      <c r="A163" s="26">
        <v>159</v>
      </c>
      <c r="B163">
        <v>2045</v>
      </c>
      <c r="C163" t="s">
        <v>152</v>
      </c>
      <c r="D163" t="s">
        <v>176</v>
      </c>
      <c r="E163" t="s">
        <v>154</v>
      </c>
      <c r="F163">
        <v>9742</v>
      </c>
    </row>
    <row r="164" spans="1:6">
      <c r="A164" s="26">
        <v>160</v>
      </c>
      <c r="B164">
        <v>2050</v>
      </c>
      <c r="C164" t="s">
        <v>152</v>
      </c>
      <c r="D164" t="s">
        <v>176</v>
      </c>
      <c r="E164" t="s">
        <v>154</v>
      </c>
      <c r="F164">
        <v>12844</v>
      </c>
    </row>
    <row r="165" spans="1:6">
      <c r="A165" s="26">
        <v>161</v>
      </c>
      <c r="B165">
        <v>2020</v>
      </c>
      <c r="C165" t="s">
        <v>171</v>
      </c>
      <c r="D165" t="s">
        <v>174</v>
      </c>
      <c r="E165" t="s">
        <v>154</v>
      </c>
      <c r="F165">
        <v>2944</v>
      </c>
    </row>
    <row r="166" spans="1:6">
      <c r="A166" s="26">
        <v>162</v>
      </c>
      <c r="B166">
        <v>2025</v>
      </c>
      <c r="C166" t="s">
        <v>171</v>
      </c>
      <c r="D166" t="s">
        <v>174</v>
      </c>
      <c r="E166" t="s">
        <v>154</v>
      </c>
      <c r="F166">
        <v>26722</v>
      </c>
    </row>
    <row r="167" spans="1:6">
      <c r="A167" s="26">
        <v>163</v>
      </c>
      <c r="B167">
        <v>2030</v>
      </c>
      <c r="C167" t="s">
        <v>171</v>
      </c>
      <c r="D167" t="s">
        <v>174</v>
      </c>
      <c r="E167" t="s">
        <v>154</v>
      </c>
      <c r="F167">
        <v>39302</v>
      </c>
    </row>
    <row r="168" spans="1:6">
      <c r="A168" s="26">
        <v>164</v>
      </c>
      <c r="B168">
        <v>2035</v>
      </c>
      <c r="C168" t="s">
        <v>171</v>
      </c>
      <c r="D168" t="s">
        <v>174</v>
      </c>
      <c r="E168" t="s">
        <v>154</v>
      </c>
      <c r="F168">
        <v>26462</v>
      </c>
    </row>
    <row r="169" spans="1:6">
      <c r="A169" s="26">
        <v>165</v>
      </c>
      <c r="B169">
        <v>2040</v>
      </c>
      <c r="C169" t="s">
        <v>171</v>
      </c>
      <c r="D169" t="s">
        <v>174</v>
      </c>
      <c r="E169" t="s">
        <v>154</v>
      </c>
      <c r="F169">
        <v>22089</v>
      </c>
    </row>
    <row r="170" spans="1:6">
      <c r="A170" s="26">
        <v>166</v>
      </c>
      <c r="B170">
        <v>2045</v>
      </c>
      <c r="C170" t="s">
        <v>171</v>
      </c>
      <c r="D170" t="s">
        <v>174</v>
      </c>
      <c r="E170" t="s">
        <v>154</v>
      </c>
      <c r="F170">
        <v>19298</v>
      </c>
    </row>
    <row r="171" spans="1:6">
      <c r="A171" s="26">
        <v>167</v>
      </c>
      <c r="B171">
        <v>2050</v>
      </c>
      <c r="C171" t="s">
        <v>171</v>
      </c>
      <c r="D171" t="s">
        <v>174</v>
      </c>
      <c r="E171" t="s">
        <v>154</v>
      </c>
      <c r="F171">
        <v>10479</v>
      </c>
    </row>
    <row r="172" spans="1:6">
      <c r="A172" s="26">
        <v>168</v>
      </c>
      <c r="B172">
        <v>2020</v>
      </c>
      <c r="C172" t="s">
        <v>171</v>
      </c>
      <c r="D172" t="s">
        <v>175</v>
      </c>
      <c r="E172" t="s">
        <v>154</v>
      </c>
      <c r="F172">
        <v>0</v>
      </c>
    </row>
    <row r="173" spans="1:6">
      <c r="A173" s="26">
        <v>169</v>
      </c>
      <c r="B173">
        <v>2025</v>
      </c>
      <c r="C173" t="s">
        <v>171</v>
      </c>
      <c r="D173" t="s">
        <v>175</v>
      </c>
      <c r="E173" t="s">
        <v>154</v>
      </c>
      <c r="F173">
        <v>768</v>
      </c>
    </row>
    <row r="174" spans="1:6">
      <c r="A174" s="26">
        <v>170</v>
      </c>
      <c r="B174">
        <v>2030</v>
      </c>
      <c r="C174" t="s">
        <v>171</v>
      </c>
      <c r="D174" t="s">
        <v>175</v>
      </c>
      <c r="E174" t="s">
        <v>154</v>
      </c>
      <c r="F174">
        <v>25652</v>
      </c>
    </row>
    <row r="175" spans="1:6">
      <c r="A175" s="26">
        <v>171</v>
      </c>
      <c r="B175">
        <v>2035</v>
      </c>
      <c r="C175" t="s">
        <v>171</v>
      </c>
      <c r="D175" t="s">
        <v>175</v>
      </c>
      <c r="E175" t="s">
        <v>154</v>
      </c>
      <c r="F175">
        <v>5365</v>
      </c>
    </row>
    <row r="176" spans="1:6">
      <c r="A176" s="26">
        <v>172</v>
      </c>
      <c r="B176">
        <v>2040</v>
      </c>
      <c r="C176" t="s">
        <v>171</v>
      </c>
      <c r="D176" t="s">
        <v>175</v>
      </c>
      <c r="E176" t="s">
        <v>154</v>
      </c>
      <c r="F176">
        <v>5055</v>
      </c>
    </row>
    <row r="177" spans="1:6">
      <c r="A177" s="26">
        <v>173</v>
      </c>
      <c r="B177">
        <v>2045</v>
      </c>
      <c r="C177" t="s">
        <v>171</v>
      </c>
      <c r="D177" t="s">
        <v>175</v>
      </c>
      <c r="E177" t="s">
        <v>154</v>
      </c>
      <c r="F177">
        <v>4742</v>
      </c>
    </row>
    <row r="178" spans="1:6">
      <c r="A178" s="26">
        <v>174</v>
      </c>
      <c r="B178">
        <v>2050</v>
      </c>
      <c r="C178" t="s">
        <v>171</v>
      </c>
      <c r="D178" t="s">
        <v>175</v>
      </c>
      <c r="E178" t="s">
        <v>154</v>
      </c>
      <c r="F178">
        <v>4397</v>
      </c>
    </row>
    <row r="179" spans="1:6">
      <c r="A179" s="26">
        <v>175</v>
      </c>
      <c r="B179">
        <v>2025</v>
      </c>
      <c r="C179" t="s">
        <v>171</v>
      </c>
      <c r="D179" t="s">
        <v>176</v>
      </c>
      <c r="E179" t="s">
        <v>154</v>
      </c>
      <c r="F179">
        <v>5920</v>
      </c>
    </row>
    <row r="180" spans="1:6">
      <c r="A180" s="26">
        <v>176</v>
      </c>
      <c r="B180">
        <v>2030</v>
      </c>
      <c r="C180" t="s">
        <v>171</v>
      </c>
      <c r="D180" t="s">
        <v>176</v>
      </c>
      <c r="E180" t="s">
        <v>154</v>
      </c>
      <c r="F180">
        <v>8774</v>
      </c>
    </row>
    <row r="181" spans="1:6">
      <c r="A181" s="26">
        <v>177</v>
      </c>
      <c r="B181">
        <v>2035</v>
      </c>
      <c r="C181" t="s">
        <v>171</v>
      </c>
      <c r="D181" t="s">
        <v>176</v>
      </c>
      <c r="E181" t="s">
        <v>154</v>
      </c>
      <c r="F181">
        <v>6412</v>
      </c>
    </row>
    <row r="182" spans="1:6">
      <c r="A182" s="26">
        <v>178</v>
      </c>
      <c r="B182">
        <v>2040</v>
      </c>
      <c r="C182" t="s">
        <v>171</v>
      </c>
      <c r="D182" t="s">
        <v>176</v>
      </c>
      <c r="E182" t="s">
        <v>154</v>
      </c>
      <c r="F182">
        <v>0</v>
      </c>
    </row>
    <row r="183" spans="1:6">
      <c r="A183" s="26">
        <v>179</v>
      </c>
      <c r="B183">
        <v>2045</v>
      </c>
      <c r="C183" t="s">
        <v>171</v>
      </c>
      <c r="D183" t="s">
        <v>176</v>
      </c>
      <c r="E183" t="s">
        <v>154</v>
      </c>
      <c r="F183">
        <v>0</v>
      </c>
    </row>
    <row r="184" spans="1:6">
      <c r="A184" s="26">
        <v>180</v>
      </c>
      <c r="B184">
        <v>2050</v>
      </c>
      <c r="C184" t="s">
        <v>171</v>
      </c>
      <c r="D184" t="s">
        <v>176</v>
      </c>
      <c r="E184" t="s">
        <v>154</v>
      </c>
      <c r="F184">
        <v>0</v>
      </c>
    </row>
    <row r="185" spans="1:6">
      <c r="A185" s="26">
        <v>181</v>
      </c>
      <c r="B185">
        <v>2020</v>
      </c>
      <c r="C185" t="s">
        <v>172</v>
      </c>
      <c r="D185" t="s">
        <v>174</v>
      </c>
      <c r="E185" t="s">
        <v>154</v>
      </c>
      <c r="F185">
        <v>161945</v>
      </c>
    </row>
    <row r="186" spans="1:6">
      <c r="A186" s="26">
        <v>182</v>
      </c>
      <c r="B186">
        <v>2025</v>
      </c>
      <c r="C186" t="s">
        <v>172</v>
      </c>
      <c r="D186" t="s">
        <v>174</v>
      </c>
      <c r="E186" t="s">
        <v>154</v>
      </c>
      <c r="F186">
        <v>184658</v>
      </c>
    </row>
    <row r="187" spans="1:6">
      <c r="A187" s="26">
        <v>183</v>
      </c>
      <c r="B187">
        <v>2030</v>
      </c>
      <c r="C187" t="s">
        <v>172</v>
      </c>
      <c r="D187" t="s">
        <v>174</v>
      </c>
      <c r="E187" t="s">
        <v>154</v>
      </c>
      <c r="F187">
        <v>118489</v>
      </c>
    </row>
    <row r="188" spans="1:6">
      <c r="A188" s="26">
        <v>184</v>
      </c>
      <c r="B188">
        <v>2035</v>
      </c>
      <c r="C188" t="s">
        <v>172</v>
      </c>
      <c r="D188" t="s">
        <v>174</v>
      </c>
      <c r="E188" t="s">
        <v>154</v>
      </c>
      <c r="F188">
        <v>113372</v>
      </c>
    </row>
    <row r="189" spans="1:6">
      <c r="A189" s="26">
        <v>185</v>
      </c>
      <c r="B189">
        <v>2040</v>
      </c>
      <c r="C189" t="s">
        <v>172</v>
      </c>
      <c r="D189" t="s">
        <v>174</v>
      </c>
      <c r="E189" t="s">
        <v>154</v>
      </c>
      <c r="F189">
        <v>74946</v>
      </c>
    </row>
    <row r="190" spans="1:6">
      <c r="A190" s="26">
        <v>186</v>
      </c>
      <c r="B190">
        <v>2045</v>
      </c>
      <c r="C190" t="s">
        <v>172</v>
      </c>
      <c r="D190" t="s">
        <v>174</v>
      </c>
      <c r="E190" t="s">
        <v>154</v>
      </c>
      <c r="F190">
        <v>54820</v>
      </c>
    </row>
    <row r="191" spans="1:6">
      <c r="A191" s="26">
        <v>187</v>
      </c>
      <c r="B191">
        <v>2050</v>
      </c>
      <c r="C191" t="s">
        <v>172</v>
      </c>
      <c r="D191" t="s">
        <v>174</v>
      </c>
      <c r="E191" t="s">
        <v>154</v>
      </c>
      <c r="F191">
        <v>42175</v>
      </c>
    </row>
    <row r="192" spans="1:6">
      <c r="A192" s="26">
        <v>188</v>
      </c>
      <c r="B192">
        <v>2020</v>
      </c>
      <c r="C192" t="s">
        <v>172</v>
      </c>
      <c r="D192" t="s">
        <v>175</v>
      </c>
      <c r="E192" t="s">
        <v>154</v>
      </c>
      <c r="F192">
        <v>65545</v>
      </c>
    </row>
    <row r="193" spans="1:6">
      <c r="A193" s="26">
        <v>189</v>
      </c>
      <c r="B193">
        <v>2025</v>
      </c>
      <c r="C193" t="s">
        <v>172</v>
      </c>
      <c r="D193" t="s">
        <v>175</v>
      </c>
      <c r="E193" t="s">
        <v>154</v>
      </c>
      <c r="F193">
        <v>74010</v>
      </c>
    </row>
    <row r="194" spans="1:6">
      <c r="A194" s="26">
        <v>190</v>
      </c>
      <c r="B194">
        <v>2030</v>
      </c>
      <c r="C194" t="s">
        <v>172</v>
      </c>
      <c r="D194" t="s">
        <v>175</v>
      </c>
      <c r="E194" t="s">
        <v>154</v>
      </c>
      <c r="F194">
        <v>49721</v>
      </c>
    </row>
    <row r="195" spans="1:6">
      <c r="A195" s="26">
        <v>191</v>
      </c>
      <c r="B195">
        <v>2035</v>
      </c>
      <c r="C195" t="s">
        <v>172</v>
      </c>
      <c r="D195" t="s">
        <v>175</v>
      </c>
      <c r="E195" t="s">
        <v>154</v>
      </c>
      <c r="F195">
        <v>53387</v>
      </c>
    </row>
    <row r="196" spans="1:6">
      <c r="A196" s="26">
        <v>192</v>
      </c>
      <c r="B196">
        <v>2040</v>
      </c>
      <c r="C196" t="s">
        <v>172</v>
      </c>
      <c r="D196" t="s">
        <v>175</v>
      </c>
      <c r="E196" t="s">
        <v>154</v>
      </c>
      <c r="F196">
        <v>40659</v>
      </c>
    </row>
    <row r="197" spans="1:6">
      <c r="A197" s="26">
        <v>193</v>
      </c>
      <c r="B197">
        <v>2045</v>
      </c>
      <c r="C197" t="s">
        <v>172</v>
      </c>
      <c r="D197" t="s">
        <v>175</v>
      </c>
      <c r="E197" t="s">
        <v>154</v>
      </c>
      <c r="F197">
        <v>29150</v>
      </c>
    </row>
    <row r="198" spans="1:6">
      <c r="A198" s="26">
        <v>194</v>
      </c>
      <c r="B198">
        <v>2050</v>
      </c>
      <c r="C198" t="s">
        <v>172</v>
      </c>
      <c r="D198" t="s">
        <v>175</v>
      </c>
      <c r="E198" t="s">
        <v>154</v>
      </c>
      <c r="F198">
        <v>24348</v>
      </c>
    </row>
    <row r="199" spans="1:6">
      <c r="A199" s="26">
        <v>195</v>
      </c>
      <c r="B199">
        <v>2020</v>
      </c>
      <c r="C199" t="s">
        <v>172</v>
      </c>
      <c r="D199" t="s">
        <v>176</v>
      </c>
      <c r="E199" t="s">
        <v>154</v>
      </c>
      <c r="F199">
        <v>0</v>
      </c>
    </row>
    <row r="200" spans="1:6">
      <c r="A200" s="26">
        <v>196</v>
      </c>
      <c r="B200">
        <v>2025</v>
      </c>
      <c r="C200" t="s">
        <v>172</v>
      </c>
      <c r="D200" t="s">
        <v>176</v>
      </c>
      <c r="E200" t="s">
        <v>154</v>
      </c>
      <c r="F200">
        <v>0</v>
      </c>
    </row>
    <row r="201" spans="1:6">
      <c r="A201" s="26">
        <v>197</v>
      </c>
      <c r="B201">
        <v>2030</v>
      </c>
      <c r="C201" t="s">
        <v>172</v>
      </c>
      <c r="D201" t="s">
        <v>176</v>
      </c>
      <c r="E201" t="s">
        <v>154</v>
      </c>
      <c r="F201">
        <v>0</v>
      </c>
    </row>
    <row r="202" spans="1:6">
      <c r="A202" s="26">
        <v>198</v>
      </c>
      <c r="B202">
        <v>2035</v>
      </c>
      <c r="C202" t="s">
        <v>172</v>
      </c>
      <c r="D202" t="s">
        <v>176</v>
      </c>
      <c r="E202" t="s">
        <v>154</v>
      </c>
      <c r="F202">
        <v>0</v>
      </c>
    </row>
    <row r="203" spans="1:6">
      <c r="A203" s="26">
        <v>199</v>
      </c>
      <c r="B203">
        <v>2040</v>
      </c>
      <c r="C203" t="s">
        <v>172</v>
      </c>
      <c r="D203" t="s">
        <v>176</v>
      </c>
      <c r="E203" t="s">
        <v>154</v>
      </c>
      <c r="F203">
        <v>0</v>
      </c>
    </row>
    <row r="204" spans="1:6">
      <c r="A204" s="26">
        <v>200</v>
      </c>
      <c r="B204">
        <v>2045</v>
      </c>
      <c r="C204" t="s">
        <v>172</v>
      </c>
      <c r="D204" t="s">
        <v>176</v>
      </c>
      <c r="E204" t="s">
        <v>154</v>
      </c>
      <c r="F204">
        <v>0</v>
      </c>
    </row>
    <row r="205" spans="1:6">
      <c r="A205" s="26">
        <v>201</v>
      </c>
      <c r="B205">
        <v>2050</v>
      </c>
      <c r="C205" t="s">
        <v>172</v>
      </c>
      <c r="D205" t="s">
        <v>176</v>
      </c>
      <c r="E205" t="s">
        <v>154</v>
      </c>
      <c r="F205">
        <v>0</v>
      </c>
    </row>
    <row r="206" spans="1:6">
      <c r="A206" s="26">
        <v>202</v>
      </c>
      <c r="B206">
        <v>2020</v>
      </c>
      <c r="C206" t="s">
        <v>173</v>
      </c>
      <c r="D206" t="s">
        <v>174</v>
      </c>
      <c r="E206" t="s">
        <v>154</v>
      </c>
      <c r="F206">
        <v>30430</v>
      </c>
    </row>
    <row r="207" spans="1:6">
      <c r="A207" s="26">
        <v>203</v>
      </c>
      <c r="B207">
        <v>2025</v>
      </c>
      <c r="C207" t="s">
        <v>173</v>
      </c>
      <c r="D207" t="s">
        <v>174</v>
      </c>
      <c r="E207" t="s">
        <v>154</v>
      </c>
      <c r="F207">
        <v>81984</v>
      </c>
    </row>
    <row r="208" spans="1:6">
      <c r="A208" s="26">
        <v>204</v>
      </c>
      <c r="B208">
        <v>2030</v>
      </c>
      <c r="C208" t="s">
        <v>173</v>
      </c>
      <c r="D208" t="s">
        <v>174</v>
      </c>
      <c r="E208" t="s">
        <v>154</v>
      </c>
      <c r="F208">
        <v>31585</v>
      </c>
    </row>
    <row r="209" spans="1:6">
      <c r="A209" s="26">
        <v>205</v>
      </c>
      <c r="B209">
        <v>2035</v>
      </c>
      <c r="C209" t="s">
        <v>173</v>
      </c>
      <c r="D209" t="s">
        <v>174</v>
      </c>
      <c r="E209" t="s">
        <v>154</v>
      </c>
      <c r="F209">
        <v>15955</v>
      </c>
    </row>
    <row r="210" spans="1:6">
      <c r="A210" s="26">
        <v>206</v>
      </c>
      <c r="B210">
        <v>2040</v>
      </c>
      <c r="C210" t="s">
        <v>173</v>
      </c>
      <c r="D210" t="s">
        <v>174</v>
      </c>
      <c r="E210" t="s">
        <v>154</v>
      </c>
      <c r="F210">
        <v>14254</v>
      </c>
    </row>
    <row r="211" spans="1:6">
      <c r="A211" s="26">
        <v>207</v>
      </c>
      <c r="B211">
        <v>2045</v>
      </c>
      <c r="C211" t="s">
        <v>173</v>
      </c>
      <c r="D211" t="s">
        <v>174</v>
      </c>
      <c r="E211" t="s">
        <v>154</v>
      </c>
      <c r="F211">
        <v>9529</v>
      </c>
    </row>
    <row r="212" spans="1:6">
      <c r="A212" s="26">
        <v>208</v>
      </c>
      <c r="B212">
        <v>2020</v>
      </c>
      <c r="C212" t="s">
        <v>173</v>
      </c>
      <c r="D212" t="s">
        <v>175</v>
      </c>
      <c r="E212" t="s">
        <v>154</v>
      </c>
      <c r="F212">
        <v>732</v>
      </c>
    </row>
    <row r="213" spans="1:6">
      <c r="A213" s="26">
        <v>209</v>
      </c>
      <c r="B213">
        <v>2025</v>
      </c>
      <c r="C213" t="s">
        <v>173</v>
      </c>
      <c r="D213" t="s">
        <v>175</v>
      </c>
      <c r="E213" t="s">
        <v>154</v>
      </c>
      <c r="F213">
        <v>1637</v>
      </c>
    </row>
    <row r="214" spans="1:6">
      <c r="A214" s="26">
        <v>210</v>
      </c>
      <c r="B214">
        <v>2030</v>
      </c>
      <c r="C214" t="s">
        <v>173</v>
      </c>
      <c r="D214" t="s">
        <v>175</v>
      </c>
      <c r="E214" t="s">
        <v>154</v>
      </c>
      <c r="F214">
        <v>35826</v>
      </c>
    </row>
    <row r="215" spans="1:6">
      <c r="A215" s="26">
        <v>211</v>
      </c>
      <c r="B215">
        <v>2035</v>
      </c>
      <c r="C215" t="s">
        <v>173</v>
      </c>
      <c r="D215" t="s">
        <v>175</v>
      </c>
      <c r="E215" t="s">
        <v>154</v>
      </c>
      <c r="F215">
        <v>33057</v>
      </c>
    </row>
    <row r="216" spans="1:6">
      <c r="A216" s="26">
        <v>212</v>
      </c>
      <c r="B216">
        <v>2040</v>
      </c>
      <c r="C216" t="s">
        <v>173</v>
      </c>
      <c r="D216" t="s">
        <v>175</v>
      </c>
      <c r="E216" t="s">
        <v>154</v>
      </c>
      <c r="F216">
        <v>25128</v>
      </c>
    </row>
    <row r="217" spans="1:6">
      <c r="A217" s="26">
        <v>213</v>
      </c>
      <c r="B217">
        <v>2045</v>
      </c>
      <c r="C217" t="s">
        <v>173</v>
      </c>
      <c r="D217" t="s">
        <v>175</v>
      </c>
      <c r="E217" t="s">
        <v>154</v>
      </c>
      <c r="F217">
        <v>20971</v>
      </c>
    </row>
    <row r="218" spans="1:6">
      <c r="A218" s="26">
        <v>214</v>
      </c>
      <c r="B218">
        <v>2050</v>
      </c>
      <c r="C218" t="s">
        <v>173</v>
      </c>
      <c r="D218" t="s">
        <v>175</v>
      </c>
      <c r="E218" t="s">
        <v>154</v>
      </c>
      <c r="F218">
        <v>17586</v>
      </c>
    </row>
    <row r="219" spans="1:6">
      <c r="A219" s="26">
        <v>215</v>
      </c>
      <c r="B219">
        <v>2020</v>
      </c>
      <c r="C219" t="s">
        <v>173</v>
      </c>
      <c r="D219" t="s">
        <v>176</v>
      </c>
      <c r="E219" t="s">
        <v>154</v>
      </c>
      <c r="F219">
        <v>25980</v>
      </c>
    </row>
    <row r="220" spans="1:6">
      <c r="A220" s="26">
        <v>216</v>
      </c>
      <c r="B220">
        <v>2025</v>
      </c>
      <c r="C220" t="s">
        <v>173</v>
      </c>
      <c r="D220" t="s">
        <v>176</v>
      </c>
      <c r="E220" t="s">
        <v>154</v>
      </c>
      <c r="F220">
        <v>0</v>
      </c>
    </row>
    <row r="221" spans="1:6">
      <c r="A221" s="26">
        <v>217</v>
      </c>
      <c r="B221">
        <v>2030</v>
      </c>
      <c r="C221" t="s">
        <v>173</v>
      </c>
      <c r="D221" t="s">
        <v>176</v>
      </c>
      <c r="E221" t="s">
        <v>154</v>
      </c>
      <c r="F221">
        <v>0</v>
      </c>
    </row>
    <row r="222" spans="1:6">
      <c r="A222" s="26">
        <v>218</v>
      </c>
      <c r="B222">
        <v>2035</v>
      </c>
      <c r="C222" t="s">
        <v>173</v>
      </c>
      <c r="D222" t="s">
        <v>176</v>
      </c>
      <c r="E222" t="s">
        <v>154</v>
      </c>
      <c r="F222">
        <v>0</v>
      </c>
    </row>
    <row r="223" spans="1:6">
      <c r="A223" s="26">
        <v>219</v>
      </c>
      <c r="B223">
        <v>2040</v>
      </c>
      <c r="C223" t="s">
        <v>173</v>
      </c>
      <c r="D223" t="s">
        <v>176</v>
      </c>
      <c r="E223" t="s">
        <v>154</v>
      </c>
      <c r="F223">
        <v>0</v>
      </c>
    </row>
    <row r="224" spans="1:6">
      <c r="A224" s="26">
        <v>220</v>
      </c>
      <c r="B224">
        <v>2045</v>
      </c>
      <c r="C224" t="s">
        <v>173</v>
      </c>
      <c r="D224" t="s">
        <v>176</v>
      </c>
      <c r="E224" t="s">
        <v>154</v>
      </c>
      <c r="F224">
        <v>0</v>
      </c>
    </row>
    <row r="225" spans="1:6">
      <c r="A225" s="26">
        <v>221</v>
      </c>
      <c r="B225">
        <v>2050</v>
      </c>
      <c r="C225" t="s">
        <v>173</v>
      </c>
      <c r="D225" t="s">
        <v>176</v>
      </c>
      <c r="E225" t="s">
        <v>154</v>
      </c>
      <c r="F225">
        <v>0</v>
      </c>
    </row>
  </sheetData>
  <mergeCells count="1">
    <mergeCell ref="C2:F2"/>
  </mergeCells>
  <conditionalFormatting sqref="C2">
    <cfRule type="notContainsErrors" dxfId="0" priority="1">
      <formula>NOT(ISERROR(C2))</formula>
    </cfRule>
  </conditionalFormatting>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1CF17DEA5448AC6EEC5BA058686F" ma:contentTypeVersion="13" ma:contentTypeDescription="Create a new document." ma:contentTypeScope="" ma:versionID="560e0e8209d99d001010c13adf79fba1">
  <xsd:schema xmlns:xsd="http://www.w3.org/2001/XMLSchema" xmlns:xs="http://www.w3.org/2001/XMLSchema" xmlns:p="http://schemas.microsoft.com/office/2006/metadata/properties" xmlns:ns2="65e324b5-9875-4698-94d8-d91a84f0af63" xmlns:ns3="7f5e9b6a-b04b-406e-8847-569c031fde4b" targetNamespace="http://schemas.microsoft.com/office/2006/metadata/properties" ma:root="true" ma:fieldsID="12e6981552f7d61825a84147165a82e0" ns2:_="" ns3:_="">
    <xsd:import namespace="65e324b5-9875-4698-94d8-d91a84f0af63"/>
    <xsd:import namespace="7f5e9b6a-b04b-406e-8847-569c031fde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324b5-9875-4698-94d8-d91a84f0a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e9b6a-b04b-406e-8847-569c031fde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c7ea791-3738-417d-9931-84ed8b1507c6}" ma:internalName="TaxCatchAll" ma:showField="CatchAllData" ma:web="7f5e9b6a-b04b-406e-8847-569c031fde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e324b5-9875-4698-94d8-d91a84f0af63">
      <Terms xmlns="http://schemas.microsoft.com/office/infopath/2007/PartnerControls"/>
    </lcf76f155ced4ddcb4097134ff3c332f>
    <TaxCatchAll xmlns="7f5e9b6a-b04b-406e-8847-569c031fde4b" xsi:nil="true"/>
  </documentManagement>
</p:properties>
</file>

<file path=customXml/itemProps1.xml><?xml version="1.0" encoding="utf-8"?>
<ds:datastoreItem xmlns:ds="http://schemas.openxmlformats.org/officeDocument/2006/customXml" ds:itemID="{6173FB25-DD18-46B2-97DB-FB6420B24ED3}"/>
</file>

<file path=customXml/itemProps2.xml><?xml version="1.0" encoding="utf-8"?>
<ds:datastoreItem xmlns:ds="http://schemas.openxmlformats.org/officeDocument/2006/customXml" ds:itemID="{9C12BD8A-B821-43E9-BB9B-0AC9E710500D}"/>
</file>

<file path=customXml/itemProps3.xml><?xml version="1.0" encoding="utf-8"?>
<ds:datastoreItem xmlns:ds="http://schemas.openxmlformats.org/officeDocument/2006/customXml" ds:itemID="{12E50465-5044-4710-B326-041DF361BC0B}"/>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Fan</dc:creator>
  <cp:keywords/>
  <dc:description/>
  <cp:lastModifiedBy/>
  <cp:revision/>
  <dcterms:created xsi:type="dcterms:W3CDTF">2015-06-05T18:17:20Z</dcterms:created>
  <dcterms:modified xsi:type="dcterms:W3CDTF">2025-08-05T22:17:40Z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0x0101006DA51CF17DEA5448AC6EEC5BA058686F</vt:lpwstr>
  </property>
  <property fmtid="{D5CDD505-2E9C-101B-9397-08002B2CF9AE}" pid="3" name="MediaServiceImageTags">
    <vt:lpwstr/>
  </property>
</Properties>
</file>